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O:\一年未満文書\03_鉱業班\02_採石、砂利\01_採石法\01.業務状況報告（１１条報告）\R5CY以降新様式\"/>
    </mc:Choice>
  </mc:AlternateContent>
  <xr:revisionPtr revIDLastSave="0" documentId="13_ncr:1_{0C3008C3-7436-4E9E-BEDB-240E0EAC4C2B}" xr6:coauthVersionLast="47" xr6:coauthVersionMax="47" xr10:uidLastSave="{00000000-0000-0000-0000-000000000000}"/>
  <bookViews>
    <workbookView xWindow="-120" yWindow="-120" windowWidth="29040" windowHeight="15840" xr2:uid="{00000000-000D-0000-FFFF-FFFF00000000}"/>
  </bookViews>
  <sheets>
    <sheet name="鑑書" sheetId="15" r:id="rId1"/>
    <sheet name="様式本表" sheetId="13" r:id="rId2"/>
    <sheet name="附表" sheetId="14" r:id="rId3"/>
    <sheet name="DATA" sheetId="17" state="hidden" r:id="rId4"/>
  </sheets>
  <definedNames>
    <definedName name="_xlnm.Print_Area" localSheetId="0">鑑書!$A$1:$G$14</definedName>
    <definedName name="_xlnm.Print_Area" localSheetId="1">様式本表!$B$1:$V$37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5" l="1"/>
  <c r="E5" i="15"/>
  <c r="F6" i="15"/>
  <c r="E6" i="15"/>
  <c r="A2" i="17"/>
  <c r="C2" i="17" s="1"/>
  <c r="B2" i="17"/>
  <c r="D2" i="13"/>
  <c r="E1" i="15"/>
  <c r="CD2" i="17"/>
  <c r="K2" i="17"/>
  <c r="J2" i="17"/>
  <c r="G2" i="17"/>
  <c r="D2" i="17" l="1"/>
  <c r="E2" i="17"/>
  <c r="I2" i="17"/>
  <c r="L2" i="17"/>
  <c r="M2" i="17"/>
  <c r="P2" i="17"/>
  <c r="Q2" i="17"/>
  <c r="R2" i="17"/>
  <c r="S2" i="17"/>
  <c r="T2" i="17"/>
  <c r="U2" i="17"/>
  <c r="X2" i="17"/>
  <c r="Z2" i="17"/>
  <c r="AR2" i="17"/>
  <c r="AS2" i="17"/>
  <c r="AT2" i="17"/>
  <c r="AU2" i="17"/>
  <c r="AV2" i="17"/>
  <c r="AW2" i="17"/>
  <c r="AX2" i="17"/>
  <c r="AY2" i="17"/>
  <c r="AZ2" i="17"/>
  <c r="BA2" i="17"/>
  <c r="BB2" i="17"/>
  <c r="BC2" i="17"/>
  <c r="BE2" i="17"/>
  <c r="BF2" i="17"/>
  <c r="BG2" i="17"/>
  <c r="BH2" i="17"/>
  <c r="BI2" i="17"/>
  <c r="BJ2" i="17"/>
  <c r="BK2" i="17"/>
  <c r="BL2" i="17"/>
  <c r="BM2" i="17"/>
  <c r="BN2" i="17"/>
  <c r="BO2" i="17"/>
  <c r="BP2" i="17"/>
  <c r="BQ2" i="17"/>
  <c r="BR2" i="17"/>
  <c r="BS2" i="17"/>
  <c r="BT2" i="17"/>
  <c r="BU2" i="17"/>
  <c r="BV2" i="17"/>
  <c r="BW2" i="17"/>
  <c r="BX2" i="17"/>
  <c r="BZ2" i="17"/>
  <c r="CA2" i="17"/>
  <c r="CB2" i="17"/>
  <c r="CC2" i="17"/>
  <c r="CE2" i="17"/>
  <c r="CF2" i="17"/>
  <c r="CG2" i="17"/>
  <c r="CH2" i="17"/>
  <c r="CI2" i="17"/>
  <c r="CJ2" i="17"/>
  <c r="CK2" i="17"/>
  <c r="CL2" i="17"/>
  <c r="CM2" i="17"/>
  <c r="CN2" i="17"/>
  <c r="CO2" i="17"/>
  <c r="CP2" i="17"/>
  <c r="CR2" i="17"/>
  <c r="CS2" i="17"/>
  <c r="CT2" i="17"/>
  <c r="CU2" i="17"/>
  <c r="CW2" i="17"/>
  <c r="CX2" i="17"/>
  <c r="CY2" i="17"/>
  <c r="CZ2" i="17"/>
  <c r="DA2" i="17"/>
  <c r="DB2" i="17"/>
  <c r="DC2" i="17"/>
  <c r="DD2" i="17"/>
  <c r="DE2" i="17"/>
  <c r="DF2" i="17"/>
  <c r="DG2" i="17"/>
  <c r="DH2" i="17"/>
  <c r="DI2" i="17"/>
  <c r="DJ2" i="17"/>
  <c r="DL2" i="17"/>
  <c r="DM2" i="17"/>
  <c r="DN2" i="17"/>
  <c r="DO2" i="17"/>
  <c r="DP2" i="17"/>
  <c r="DQ2" i="17"/>
  <c r="DR2" i="17"/>
  <c r="DS2" i="17"/>
  <c r="DT2" i="17"/>
  <c r="DU2" i="17"/>
  <c r="N2" i="17" l="1"/>
  <c r="O2" i="17"/>
  <c r="F2" i="17"/>
  <c r="H2" i="17"/>
  <c r="CV2" i="17"/>
  <c r="V2" i="17"/>
  <c r="W2" i="17" s="1"/>
  <c r="BD2" i="17"/>
  <c r="DV2" i="17"/>
  <c r="DK2" i="17"/>
  <c r="BY2" i="17"/>
  <c r="CQ2" i="17"/>
  <c r="C5" i="14"/>
  <c r="C7" i="14"/>
  <c r="C4" i="14"/>
  <c r="R22" i="13"/>
  <c r="AP2" i="17" s="1"/>
  <c r="P22" i="13"/>
  <c r="AN2" i="17" s="1"/>
  <c r="O22" i="13"/>
  <c r="AM2" i="17" s="1"/>
  <c r="N22" i="13"/>
  <c r="AL2" i="17" s="1"/>
  <c r="M22" i="13"/>
  <c r="AK2" i="17" s="1"/>
  <c r="K22" i="13"/>
  <c r="AI2" i="17" s="1"/>
  <c r="J22" i="13"/>
  <c r="AH2" i="17" s="1"/>
  <c r="I22" i="13"/>
  <c r="AG2" i="17" s="1"/>
  <c r="H22" i="13"/>
  <c r="AF2" i="17" s="1"/>
  <c r="G22" i="13"/>
  <c r="AE2" i="17" s="1"/>
  <c r="L20" i="13"/>
  <c r="Q20" i="13"/>
  <c r="L21" i="13"/>
  <c r="Q21" i="13"/>
  <c r="C3" i="14"/>
  <c r="C6" i="14"/>
  <c r="C8" i="14"/>
  <c r="Q22" i="13" l="1"/>
  <c r="AO2" i="17" s="1"/>
  <c r="E20" i="13"/>
  <c r="Y2" i="17" s="1"/>
  <c r="L22" i="13"/>
  <c r="AJ2" i="17" s="1"/>
  <c r="E21" i="13"/>
  <c r="AA2" i="17" s="1"/>
  <c r="AQ2" i="17" l="1"/>
  <c r="E22" i="13"/>
  <c r="AB2" i="17" s="1"/>
  <c r="AC2"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E1" authorId="0" shapeId="0" xr:uid="{6FD68867-FA4F-4C6B-886E-CB5DB91654B2}">
      <text>
        <r>
          <rPr>
            <b/>
            <sz val="9"/>
            <color indexed="81"/>
            <rFont val="MS P ゴシック"/>
            <family val="3"/>
            <charset val="128"/>
          </rPr>
          <t>用</t>
        </r>
        <r>
          <rPr>
            <sz val="9"/>
            <color indexed="81"/>
            <rFont val="MS P ゴシック"/>
            <family val="3"/>
            <charset val="128"/>
          </rPr>
          <t>紙基本表から自動で転記しますので記入は不要です。</t>
        </r>
      </text>
    </comment>
    <comment ref="E5" authorId="0" shapeId="0" xr:uid="{EDBB97D1-FD0E-485F-9D94-11F455E08BB2}">
      <text>
        <r>
          <rPr>
            <sz val="9"/>
            <color indexed="81"/>
            <rFont val="MS P ゴシック"/>
            <family val="3"/>
            <charset val="128"/>
          </rPr>
          <t>様式本表から自動で転記しますので、記入は不要です。</t>
        </r>
      </text>
    </comment>
    <comment ref="E6" authorId="0" shapeId="0" xr:uid="{F818D1BA-5E02-4887-8946-3CFB4B553D0E}">
      <text>
        <r>
          <rPr>
            <sz val="9"/>
            <color indexed="81"/>
            <rFont val="MS P ゴシック"/>
            <family val="3"/>
            <charset val="128"/>
          </rPr>
          <t>様式本表から自動で転記しますので記入は不要です。</t>
        </r>
      </text>
    </comment>
    <comment ref="F6" authorId="0" shapeId="0" xr:uid="{B32444C0-624A-4D53-883C-7E2FF08422F7}">
      <text>
        <r>
          <rPr>
            <sz val="9"/>
            <color indexed="81"/>
            <rFont val="MS P ゴシック"/>
            <family val="3"/>
            <charset val="128"/>
          </rPr>
          <t>様式本表から自動で転記しますので記入は不要です。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2" authorId="0" shapeId="0" xr:uid="{73425499-2C15-4289-8873-528E8EC605B6}">
      <text>
        <r>
          <rPr>
            <b/>
            <sz val="9"/>
            <color indexed="81"/>
            <rFont val="MS P ゴシック"/>
            <family val="3"/>
            <charset val="128"/>
          </rPr>
          <t>元号の年数（数値）のみ入力してください</t>
        </r>
      </text>
    </comment>
    <comment ref="B3" authorId="0" shapeId="0" xr:uid="{00000000-0006-0000-0100-000001000000}">
      <text>
        <r>
          <rPr>
            <sz val="11"/>
            <color indexed="81"/>
            <rFont val="MS P ゴシック"/>
            <family val="3"/>
            <charset val="128"/>
          </rPr>
          <t>都道府県に登録している事業者名を記入下さい。</t>
        </r>
        <r>
          <rPr>
            <sz val="9"/>
            <color indexed="81"/>
            <rFont val="MS P ゴシック"/>
            <family val="3"/>
            <charset val="128"/>
          </rPr>
          <t xml:space="preserve">
</t>
        </r>
      </text>
    </comment>
    <comment ref="J3" authorId="0" shapeId="0" xr:uid="{00000000-0006-0000-0100-000002000000}">
      <text>
        <r>
          <rPr>
            <sz val="11"/>
            <color indexed="81"/>
            <rFont val="MS P ゴシック"/>
            <family val="3"/>
            <charset val="128"/>
          </rPr>
          <t>都道府県に登録している事業者名</t>
        </r>
        <r>
          <rPr>
            <sz val="9"/>
            <color indexed="81"/>
            <rFont val="MS P ゴシック"/>
            <family val="3"/>
            <charset val="128"/>
          </rPr>
          <t xml:space="preserve">
</t>
        </r>
      </text>
    </comment>
    <comment ref="L3" authorId="0" shapeId="0" xr:uid="{00000000-0006-0000-0100-000003000000}">
      <text>
        <r>
          <rPr>
            <sz val="9"/>
            <color indexed="81"/>
            <rFont val="MS P ゴシック"/>
            <family val="3"/>
            <charset val="128"/>
          </rPr>
          <t>郵便番号は、7桁の数値のみ入力ください。</t>
        </r>
      </text>
    </comment>
    <comment ref="J6" authorId="0" shapeId="0" xr:uid="{FDCBB157-F224-4ADD-83F8-19432BE7F829}">
      <text>
        <r>
          <rPr>
            <b/>
            <sz val="9"/>
            <color indexed="81"/>
            <rFont val="MS P ゴシック"/>
            <family val="3"/>
            <charset val="128"/>
          </rPr>
          <t>Windows ユーザー:</t>
        </r>
        <r>
          <rPr>
            <sz val="9"/>
            <color indexed="81"/>
            <rFont val="MS P ゴシック"/>
            <family val="3"/>
            <charset val="128"/>
          </rPr>
          <t xml:space="preserve">
岩石採取場を管理する事務所の名称及ぶ所在地を記載ください。</t>
        </r>
      </text>
    </comment>
    <comment ref="L6" authorId="0" shapeId="0" xr:uid="{00000000-0006-0000-0100-000004000000}">
      <text>
        <r>
          <rPr>
            <sz val="9"/>
            <color indexed="81"/>
            <rFont val="MS P ゴシック"/>
            <family val="3"/>
            <charset val="128"/>
          </rPr>
          <t>郵便番号は、7桁の数値のみ入力ください。</t>
        </r>
      </text>
    </comment>
    <comment ref="Q6" authorId="0" shapeId="0" xr:uid="{00000000-0006-0000-0100-000005000000}">
      <text>
        <r>
          <rPr>
            <sz val="11"/>
            <color indexed="81"/>
            <rFont val="MS P ゴシック"/>
            <family val="3"/>
            <charset val="128"/>
          </rPr>
          <t>従業員：採取場における全体の従業員数
（　　人）：岩石採取のため、直接作業に従事する者の人数</t>
        </r>
        <r>
          <rPr>
            <b/>
            <sz val="9"/>
            <color indexed="81"/>
            <rFont val="MS P ゴシック"/>
            <family val="3"/>
            <charset val="128"/>
          </rPr>
          <t xml:space="preserve">
</t>
        </r>
      </text>
    </comment>
    <comment ref="J9" authorId="0" shapeId="0" xr:uid="{00000000-0006-0000-0100-000006000000}">
      <text>
        <r>
          <rPr>
            <sz val="9"/>
            <color indexed="81"/>
            <rFont val="MS P ゴシック"/>
            <family val="3"/>
            <charset val="128"/>
          </rPr>
          <t xml:space="preserve">採石法第２条に定める岩石の名称を記入
通称名がある場合は（　）書き
</t>
        </r>
      </text>
    </comment>
    <comment ref="P11" authorId="0" shapeId="0" xr:uid="{00000000-0006-0000-0100-000007000000}">
      <text>
        <r>
          <rPr>
            <sz val="11"/>
            <color indexed="81"/>
            <rFont val="MS P ゴシック"/>
            <family val="3"/>
            <charset val="128"/>
          </rPr>
          <t>採石法以外の許認可を受けた場合
（森林法、倒置法等）</t>
        </r>
      </text>
    </comment>
    <comment ref="C14" authorId="0" shapeId="0" xr:uid="{00000000-0006-0000-0100-000008000000}">
      <text>
        <r>
          <rPr>
            <sz val="11"/>
            <color indexed="81"/>
            <rFont val="MS P ゴシック"/>
            <family val="3"/>
            <charset val="128"/>
          </rPr>
          <t>採石業者が自社の所有する土地で採掘している場合</t>
        </r>
      </text>
    </comment>
    <comment ref="L14" authorId="0" shapeId="0" xr:uid="{5FDCB29C-5A5B-4D04-90DE-E992F5E44806}">
      <text>
        <r>
          <rPr>
            <sz val="9"/>
            <color indexed="81"/>
            <rFont val="MS P ゴシック"/>
            <family val="3"/>
            <charset val="128"/>
          </rPr>
          <t>数値のみ記載してください。
（単位：平方メートル）</t>
        </r>
      </text>
    </comment>
    <comment ref="C15" authorId="0" shapeId="0" xr:uid="{00000000-0006-0000-0100-000009000000}">
      <text>
        <r>
          <rPr>
            <sz val="11"/>
            <color indexed="81"/>
            <rFont val="MS P ゴシック"/>
            <family val="3"/>
            <charset val="128"/>
          </rPr>
          <t>採石法第４条に基づく「採石権」を設定して採掘している場合</t>
        </r>
        <r>
          <rPr>
            <sz val="9"/>
            <color indexed="81"/>
            <rFont val="MS P ゴシック"/>
            <family val="3"/>
            <charset val="128"/>
          </rPr>
          <t xml:space="preserve">
</t>
        </r>
      </text>
    </comment>
    <comment ref="L15" authorId="0" shapeId="0" xr:uid="{1D3F752C-6561-4733-9FEC-EFBCF659069F}">
      <text>
        <r>
          <rPr>
            <sz val="9"/>
            <color indexed="81"/>
            <rFont val="MS P ゴシック"/>
            <family val="3"/>
            <charset val="128"/>
          </rPr>
          <t>数値のみ記載してください。
（単位：平方メートル）</t>
        </r>
      </text>
    </comment>
    <comment ref="C16" authorId="0" shapeId="0" xr:uid="{00000000-0006-0000-0100-00000A000000}">
      <text>
        <r>
          <rPr>
            <sz val="11"/>
            <color indexed="81"/>
            <rFont val="MS P ゴシック"/>
            <family val="3"/>
            <charset val="128"/>
          </rPr>
          <t>借地契約、土地使用（岩石採取）同意書等の手いけるにより採掘している場合</t>
        </r>
      </text>
    </comment>
    <comment ref="L16" authorId="0" shapeId="0" xr:uid="{62A44BEF-601C-4D59-9444-6C751869DEB2}">
      <text>
        <r>
          <rPr>
            <sz val="9"/>
            <color indexed="81"/>
            <rFont val="MS P ゴシック"/>
            <family val="3"/>
            <charset val="128"/>
          </rPr>
          <t>数値のみ記載してください。
（単位：平方メートル）</t>
        </r>
      </text>
    </comment>
    <comment ref="E17" authorId="0" shapeId="0" xr:uid="{00000000-0006-0000-0100-00000B000000}">
      <text>
        <r>
          <rPr>
            <sz val="9"/>
            <color indexed="81"/>
            <rFont val="MS P ゴシック"/>
            <family val="3"/>
            <charset val="128"/>
          </rPr>
          <t xml:space="preserve">岩石の採取がない場合は、欄外に、採掘がない理由を欄外に記載ください。
</t>
        </r>
      </text>
    </comment>
    <comment ref="P19" authorId="0" shapeId="0" xr:uid="{00000000-0006-0000-0100-00000C000000}">
      <text>
        <r>
          <rPr>
            <sz val="11"/>
            <color indexed="81"/>
            <rFont val="MS P ゴシック"/>
            <family val="3"/>
            <charset val="128"/>
          </rPr>
          <t>①「埋立用岩石」
②「風化花崗岩」（真砂土）は、「石材」の「その他」に記入</t>
        </r>
      </text>
    </comment>
    <comment ref="B20" authorId="0" shapeId="0" xr:uid="{00000000-0006-0000-0100-00000D000000}">
      <text>
        <r>
          <rPr>
            <sz val="9"/>
            <color indexed="81"/>
            <rFont val="MS P ゴシック"/>
            <family val="3"/>
            <charset val="128"/>
          </rPr>
          <t>プルダウンメニューより選択してください。</t>
        </r>
      </text>
    </comment>
    <comment ref="B21" authorId="0" shapeId="0" xr:uid="{4C86A9A0-91B7-471A-AE11-FAECD7BD1104}">
      <text>
        <r>
          <rPr>
            <sz val="9"/>
            <color indexed="81"/>
            <rFont val="MS P ゴシック"/>
            <family val="3"/>
            <charset val="128"/>
          </rPr>
          <t>プルダウンメニューより選択してください。</t>
        </r>
      </text>
    </comment>
    <comment ref="B32" authorId="0" shapeId="0" xr:uid="{00000000-0006-0000-0100-00000E000000}">
      <text>
        <r>
          <rPr>
            <sz val="11"/>
            <color indexed="81"/>
            <rFont val="MS P ゴシック"/>
            <family val="3"/>
            <charset val="128"/>
          </rPr>
          <t>災害の発生があった場合は、
①発生年月日、
②発生場所、
③災害の概要（被害状況含む）、
④災害に対して講じた措置
を記入ください。</t>
        </r>
        <r>
          <rPr>
            <sz val="9"/>
            <color indexed="81"/>
            <rFont val="MS P ゴシック"/>
            <family val="3"/>
            <charset val="128"/>
          </rPr>
          <t xml:space="preserve">
</t>
        </r>
      </text>
    </comment>
    <comment ref="B37" authorId="0" shapeId="0" xr:uid="{00000000-0006-0000-0100-00000F000000}">
      <text>
        <r>
          <rPr>
            <b/>
            <sz val="9"/>
            <color indexed="10"/>
            <rFont val="MS P ゴシック"/>
            <family val="3"/>
            <charset val="128"/>
          </rPr>
          <t xml:space="preserve">※岩石の採取がない場合は、欄外に、採掘がない理由をお書き下さい。
</t>
        </r>
        <r>
          <rPr>
            <sz val="9"/>
            <color indexed="10"/>
            <rFont val="MS P ゴシック"/>
            <family val="3"/>
            <charset val="128"/>
          </rPr>
          <t>（例１）令和４年１０月に採取計画の認可を受け、採掘準備中のため採取量はありません。
（例２）令和４年は、採取場の緑化処理中のため岩石採取はありません。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C3" authorId="0" shapeId="0" xr:uid="{00000000-0006-0000-0200-000001000000}">
      <text>
        <r>
          <rPr>
            <sz val="9"/>
            <color indexed="81"/>
            <rFont val="MS P ゴシック"/>
            <family val="3"/>
            <charset val="128"/>
          </rPr>
          <t>記入不要です。本表から転記されます。
手書きに場合は，記入下さい。</t>
        </r>
      </text>
    </comment>
    <comment ref="C6" authorId="0" shapeId="0" xr:uid="{00000000-0006-0000-0200-000002000000}">
      <text>
        <r>
          <rPr>
            <sz val="9"/>
            <color indexed="81"/>
            <rFont val="MS P ゴシック"/>
            <family val="3"/>
            <charset val="128"/>
          </rPr>
          <t>記入不要です。本表から転記されます。
手書きの場合は、記入下さい。</t>
        </r>
      </text>
    </comment>
    <comment ref="J7" authorId="0" shapeId="0" xr:uid="{00000000-0006-0000-0200-000003000000}">
      <text>
        <r>
          <rPr>
            <sz val="11"/>
            <color indexed="81"/>
            <rFont val="MS P ゴシック"/>
            <family val="3"/>
            <charset val="128"/>
          </rPr>
          <t>雷管は計上しない
含水爆薬は「その他」に計上</t>
        </r>
      </text>
    </comment>
    <comment ref="B10" authorId="0" shapeId="0" xr:uid="{00000000-0006-0000-0200-000004000000}">
      <text>
        <r>
          <rPr>
            <sz val="11"/>
            <color indexed="81"/>
            <rFont val="MS P ゴシック"/>
            <family val="3"/>
            <charset val="128"/>
          </rPr>
          <t>採取計画の記載の用途、または、主な用途を1つを選択してください。</t>
        </r>
      </text>
    </comment>
    <comment ref="U10" authorId="0" shapeId="0" xr:uid="{00000000-0006-0000-0200-000005000000}">
      <text>
        <r>
          <rPr>
            <sz val="11"/>
            <color indexed="81"/>
            <rFont val="MS P ゴシック"/>
            <family val="3"/>
            <charset val="128"/>
          </rPr>
          <t>採掘切羽、運搬道路等で散水を実施している場合はチェックを入れてください。</t>
        </r>
      </text>
    </comment>
    <comment ref="U12" authorId="0" shapeId="0" xr:uid="{00000000-0006-0000-0200-000006000000}">
      <text>
        <r>
          <rPr>
            <sz val="9"/>
            <color indexed="81"/>
            <rFont val="MS P ゴシック"/>
            <family val="3"/>
            <charset val="128"/>
          </rPr>
          <t>採取場内に振った雨水等を誘導するための排水路（排水溝、側溝、配水管）があればチェックを入れてください。</t>
        </r>
      </text>
    </comment>
    <comment ref="U14" authorId="0" shapeId="0" xr:uid="{00000000-0006-0000-0200-000007000000}">
      <text>
        <r>
          <rPr>
            <sz val="11"/>
            <color indexed="81"/>
            <rFont val="MS P ゴシック"/>
            <family val="3"/>
            <charset val="128"/>
          </rPr>
          <t>雨天時等に発生する汚濁水を処理するための沈でん池、沈砂池があればチェックを入れてください。</t>
        </r>
      </text>
    </comment>
    <comment ref="U22" authorId="0" shapeId="0" xr:uid="{00000000-0006-0000-0200-000008000000}">
      <text>
        <r>
          <rPr>
            <sz val="11"/>
            <color indexed="81"/>
            <rFont val="MS P ゴシック"/>
            <family val="3"/>
            <charset val="128"/>
          </rPr>
          <t>クラッシャー、スクリーン等が建物内に設置されている場合は、</t>
        </r>
        <r>
          <rPr>
            <sz val="9"/>
            <color indexed="81"/>
            <rFont val="MS P ゴシック"/>
            <family val="3"/>
            <charset val="128"/>
          </rPr>
          <t>建屋にチェックを入れてください。</t>
        </r>
        <r>
          <rPr>
            <b/>
            <sz val="9"/>
            <color indexed="81"/>
            <rFont val="MS P ゴシック"/>
            <family val="3"/>
            <charset val="128"/>
          </rPr>
          <t xml:space="preserve">
</t>
        </r>
      </text>
    </comment>
    <comment ref="L23" authorId="0" shapeId="0" xr:uid="{00000000-0006-0000-0200-000009000000}">
      <text>
        <r>
          <rPr>
            <sz val="10"/>
            <color indexed="81"/>
            <rFont val="MS P ゴシック"/>
            <family val="3"/>
            <charset val="128"/>
          </rPr>
          <t>１日あたりの平均的な水量</t>
        </r>
        <r>
          <rPr>
            <sz val="10"/>
            <color indexed="81"/>
            <rFont val="MS P ゴシック"/>
            <family val="3"/>
            <charset val="128"/>
          </rPr>
          <t>を記入下さ</t>
        </r>
        <r>
          <rPr>
            <sz val="9"/>
            <color indexed="81"/>
            <rFont val="MS P ゴシック"/>
            <family val="3"/>
            <charset val="128"/>
          </rPr>
          <t>い</t>
        </r>
      </text>
    </comment>
    <comment ref="U24" authorId="0" shapeId="0" xr:uid="{00000000-0006-0000-0200-00000A000000}">
      <text>
        <r>
          <rPr>
            <sz val="11"/>
            <color indexed="81"/>
            <rFont val="MS P ゴシック"/>
            <family val="3"/>
            <charset val="128"/>
          </rPr>
          <t>水洗行程で発生した汚濁水を処理するための施設（シックナー、沈でん池、フィルタープレス</t>
        </r>
        <r>
          <rPr>
            <sz val="9"/>
            <color indexed="81"/>
            <rFont val="MS P ゴシック"/>
            <family val="3"/>
            <charset val="128"/>
          </rPr>
          <t>）があればチェックを入れてください。</t>
        </r>
      </text>
    </comment>
    <comment ref="B29" authorId="0" shapeId="0" xr:uid="{00000000-0006-0000-0200-00000B000000}">
      <text>
        <r>
          <rPr>
            <sz val="9"/>
            <color indexed="81"/>
            <rFont val="MS P ゴシック"/>
            <family val="3"/>
            <charset val="128"/>
          </rPr>
          <t>採掘の手段を選択ください。</t>
        </r>
      </text>
    </comment>
    <comment ref="B31" authorId="0" shapeId="0" xr:uid="{00000000-0006-0000-0200-00000C000000}">
      <text>
        <r>
          <rPr>
            <sz val="11"/>
            <color indexed="81"/>
            <rFont val="MS P ゴシック"/>
            <family val="3"/>
            <charset val="128"/>
          </rPr>
          <t>繁忙期での使用実績を記載ください</t>
        </r>
      </text>
    </comment>
  </commentList>
</comments>
</file>

<file path=xl/sharedStrings.xml><?xml version="1.0" encoding="utf-8"?>
<sst xmlns="http://schemas.openxmlformats.org/spreadsheetml/2006/main" count="424" uniqueCount="372">
  <si>
    <t>道路用</t>
    <rPh sb="0" eb="3">
      <t>ドウロヨウ</t>
    </rPh>
    <phoneticPr fontId="2"/>
  </si>
  <si>
    <t>砂</t>
    <rPh sb="0" eb="1">
      <t>スナ</t>
    </rPh>
    <phoneticPr fontId="2"/>
  </si>
  <si>
    <t>その他</t>
    <rPh sb="2" eb="3">
      <t>タ</t>
    </rPh>
    <phoneticPr fontId="2"/>
  </si>
  <si>
    <t>割ぐり石</t>
    <rPh sb="0" eb="1">
      <t>ワリ</t>
    </rPh>
    <rPh sb="3" eb="4">
      <t>イシ</t>
    </rPh>
    <phoneticPr fontId="2"/>
  </si>
  <si>
    <t>計</t>
    <rPh sb="0" eb="1">
      <t>ケイ</t>
    </rPh>
    <phoneticPr fontId="2"/>
  </si>
  <si>
    <t>土地所有権</t>
    <rPh sb="0" eb="2">
      <t>トチ</t>
    </rPh>
    <rPh sb="2" eb="5">
      <t>ショユウケン</t>
    </rPh>
    <phoneticPr fontId="2"/>
  </si>
  <si>
    <t>その他の権利</t>
    <rPh sb="2" eb="3">
      <t>タ</t>
    </rPh>
    <rPh sb="4" eb="6">
      <t>ケンリ</t>
    </rPh>
    <phoneticPr fontId="2"/>
  </si>
  <si>
    <t>15)土地の所在地</t>
    <rPh sb="3" eb="5">
      <t>トチ</t>
    </rPh>
    <rPh sb="6" eb="9">
      <t>ショザイチ</t>
    </rPh>
    <phoneticPr fontId="2"/>
  </si>
  <si>
    <t>（報告者の氏名）</t>
    <rPh sb="1" eb="4">
      <t>ホウコクシャ</t>
    </rPh>
    <rPh sb="5" eb="7">
      <t>シメイ</t>
    </rPh>
    <phoneticPr fontId="2"/>
  </si>
  <si>
    <t>所管経済産業局</t>
    <rPh sb="0" eb="2">
      <t>ショカン</t>
    </rPh>
    <rPh sb="2" eb="4">
      <t>ケイザイ</t>
    </rPh>
    <rPh sb="4" eb="6">
      <t>サンギョウ</t>
    </rPh>
    <rPh sb="6" eb="7">
      <t>キョク</t>
    </rPh>
    <phoneticPr fontId="2"/>
  </si>
  <si>
    <t>（万円）</t>
    <rPh sb="1" eb="3">
      <t>マンエン</t>
    </rPh>
    <phoneticPr fontId="2"/>
  </si>
  <si>
    <t>砕　　　　　　　　石</t>
    <rPh sb="0" eb="1">
      <t>クダ</t>
    </rPh>
    <rPh sb="9" eb="10">
      <t>イシ</t>
    </rPh>
    <phoneticPr fontId="2"/>
  </si>
  <si>
    <t>石　　　　　　　　材</t>
    <rPh sb="0" eb="1">
      <t>イシ</t>
    </rPh>
    <rPh sb="9" eb="10">
      <t>ザイ</t>
    </rPh>
    <phoneticPr fontId="2"/>
  </si>
  <si>
    <t>小　計</t>
    <rPh sb="0" eb="1">
      <t>ショウ</t>
    </rPh>
    <rPh sb="2" eb="3">
      <t>ケイ</t>
    </rPh>
    <phoneticPr fontId="2"/>
  </si>
  <si>
    <t>採掘法</t>
    <rPh sb="0" eb="2">
      <t>サイクツ</t>
    </rPh>
    <rPh sb="2" eb="3">
      <t>ホウ</t>
    </rPh>
    <phoneticPr fontId="2"/>
  </si>
  <si>
    <t>採掘手段</t>
    <rPh sb="0" eb="2">
      <t>サイクツ</t>
    </rPh>
    <rPh sb="2" eb="4">
      <t>シュダン</t>
    </rPh>
    <phoneticPr fontId="2"/>
  </si>
  <si>
    <t>使用火薬類</t>
    <rPh sb="0" eb="2">
      <t>シヨウ</t>
    </rPh>
    <rPh sb="2" eb="4">
      <t>カヤク</t>
    </rPh>
    <rPh sb="4" eb="5">
      <t>ルイ</t>
    </rPh>
    <phoneticPr fontId="2"/>
  </si>
  <si>
    <t>破砕選別施設</t>
    <rPh sb="0" eb="2">
      <t>ハサイ</t>
    </rPh>
    <rPh sb="2" eb="4">
      <t>センベツ</t>
    </rPh>
    <rPh sb="4" eb="6">
      <t>シセツ</t>
    </rPh>
    <phoneticPr fontId="2"/>
  </si>
  <si>
    <t>運搬機械</t>
    <rPh sb="0" eb="2">
      <t>ウンパン</t>
    </rPh>
    <rPh sb="2" eb="4">
      <t>キカイ</t>
    </rPh>
    <phoneticPr fontId="2"/>
  </si>
  <si>
    <t>23)</t>
    <phoneticPr fontId="2"/>
  </si>
  <si>
    <t>24)</t>
    <phoneticPr fontId="2"/>
  </si>
  <si>
    <t>25)</t>
    <phoneticPr fontId="2"/>
  </si>
  <si>
    <t>26)</t>
    <phoneticPr fontId="2"/>
  </si>
  <si>
    <t>27)</t>
    <phoneticPr fontId="2"/>
  </si>
  <si>
    <t>4)採石業者が法人の場
  合にはその資本金額</t>
    <rPh sb="2" eb="5">
      <t>サイセキギョウ</t>
    </rPh>
    <rPh sb="5" eb="6">
      <t>シャ</t>
    </rPh>
    <rPh sb="7" eb="9">
      <t>ホウジン</t>
    </rPh>
    <rPh sb="10" eb="11">
      <t>バ</t>
    </rPh>
    <rPh sb="14" eb="15">
      <t>ゴウ</t>
    </rPh>
    <rPh sb="19" eb="21">
      <t>シホン</t>
    </rPh>
    <rPh sb="21" eb="23">
      <t>キンガク</t>
    </rPh>
    <phoneticPr fontId="2"/>
  </si>
  <si>
    <t>12)存　続　期　間</t>
    <rPh sb="3" eb="4">
      <t>アリヤ</t>
    </rPh>
    <rPh sb="5" eb="6">
      <t>ゾク</t>
    </rPh>
    <rPh sb="7" eb="8">
      <t>キ</t>
    </rPh>
    <rPh sb="9" eb="10">
      <t>アイダ</t>
    </rPh>
    <phoneticPr fontId="2"/>
  </si>
  <si>
    <t>17)岩石の採取に関し他の行政庁の
   認可処分が必要な場合にはその
   処分の内容</t>
    <rPh sb="3" eb="5">
      <t>ガンセキ</t>
    </rPh>
    <rPh sb="6" eb="8">
      <t>サイシュ</t>
    </rPh>
    <rPh sb="9" eb="10">
      <t>カン</t>
    </rPh>
    <rPh sb="11" eb="12">
      <t>タ</t>
    </rPh>
    <rPh sb="13" eb="16">
      <t>ギョウセイチョウ</t>
    </rPh>
    <rPh sb="21" eb="23">
      <t>ニンカ</t>
    </rPh>
    <rPh sb="23" eb="25">
      <t>ショブン</t>
    </rPh>
    <rPh sb="26" eb="28">
      <t>ヒツヨウ</t>
    </rPh>
    <rPh sb="29" eb="31">
      <t>バアイ</t>
    </rPh>
    <rPh sb="39" eb="41">
      <t>ショブン</t>
    </rPh>
    <rPh sb="42" eb="44">
      <t>ナイヨウ</t>
    </rPh>
    <phoneticPr fontId="2"/>
  </si>
  <si>
    <t xml:space="preserve">　　 　　内　容
区　分
</t>
    <rPh sb="5" eb="6">
      <t>ナイ</t>
    </rPh>
    <rPh sb="7" eb="8">
      <t>カタチ</t>
    </rPh>
    <rPh sb="10" eb="11">
      <t>ク</t>
    </rPh>
    <rPh sb="12" eb="13">
      <t>ブン</t>
    </rPh>
    <phoneticPr fontId="2"/>
  </si>
  <si>
    <t>　　　　　　　項　目
18)
採取した
岩石の名称</t>
    <rPh sb="7" eb="8">
      <t>コウ</t>
    </rPh>
    <rPh sb="9" eb="10">
      <t>メ</t>
    </rPh>
    <rPh sb="15" eb="17">
      <t>サイシュ</t>
    </rPh>
    <rPh sb="20" eb="22">
      <t>ガンセキ</t>
    </rPh>
    <rPh sb="23" eb="25">
      <t>メイショウ</t>
    </rPh>
    <phoneticPr fontId="2"/>
  </si>
  <si>
    <t>22)岩石の採取の方法
   及び設備等の状況</t>
    <rPh sb="3" eb="5">
      <t>ガンセキ</t>
    </rPh>
    <rPh sb="6" eb="8">
      <t>サイシュ</t>
    </rPh>
    <rPh sb="9" eb="11">
      <t>ホウホウ</t>
    </rPh>
    <rPh sb="15" eb="16">
      <t>オヨ</t>
    </rPh>
    <rPh sb="17" eb="19">
      <t>セツビ</t>
    </rPh>
    <rPh sb="19" eb="20">
      <t>トウ</t>
    </rPh>
    <rPh sb="21" eb="23">
      <t>ジョウキョウ</t>
    </rPh>
    <phoneticPr fontId="2"/>
  </si>
  <si>
    <t>28)廃土又は廃石のたい
   積の方法等</t>
    <rPh sb="3" eb="4">
      <t>ハイ</t>
    </rPh>
    <rPh sb="4" eb="5">
      <t>ド</t>
    </rPh>
    <rPh sb="5" eb="6">
      <t>マタ</t>
    </rPh>
    <rPh sb="7" eb="8">
      <t>ハイ</t>
    </rPh>
    <rPh sb="8" eb="9">
      <t>セキ</t>
    </rPh>
    <rPh sb="16" eb="17">
      <t>セキ</t>
    </rPh>
    <rPh sb="18" eb="20">
      <t>ホウホウ</t>
    </rPh>
    <rPh sb="20" eb="21">
      <t>トウ</t>
    </rPh>
    <phoneticPr fontId="2"/>
  </si>
  <si>
    <t>29)災害防止の方法及び
   施設</t>
    <rPh sb="3" eb="5">
      <t>サイガイ</t>
    </rPh>
    <rPh sb="5" eb="7">
      <t>ボウシ</t>
    </rPh>
    <rPh sb="8" eb="10">
      <t>ホウホウ</t>
    </rPh>
    <rPh sb="10" eb="11">
      <t>オヨ</t>
    </rPh>
    <rPh sb="16" eb="18">
      <t>シセツ</t>
    </rPh>
    <phoneticPr fontId="2"/>
  </si>
  <si>
    <t>30)災害発生の有無、災
   害の態様及びこれに
   対して講じた措置等</t>
    <rPh sb="3" eb="5">
      <t>サイガイ</t>
    </rPh>
    <rPh sb="5" eb="7">
      <t>ハッセイ</t>
    </rPh>
    <rPh sb="8" eb="10">
      <t>ウム</t>
    </rPh>
    <rPh sb="11" eb="12">
      <t>ワザワ</t>
    </rPh>
    <rPh sb="16" eb="17">
      <t>ガイ</t>
    </rPh>
    <rPh sb="18" eb="20">
      <t>タイヨウ</t>
    </rPh>
    <rPh sb="20" eb="21">
      <t>オヨ</t>
    </rPh>
    <rPh sb="29" eb="30">
      <t>タイ</t>
    </rPh>
    <rPh sb="32" eb="33">
      <t>コウ</t>
    </rPh>
    <rPh sb="35" eb="37">
      <t>ソチ</t>
    </rPh>
    <rPh sb="37" eb="38">
      <t>トウ</t>
    </rPh>
    <phoneticPr fontId="2"/>
  </si>
  <si>
    <t>10)
権
利
の
種
類</t>
    <rPh sb="4" eb="5">
      <t>ケン</t>
    </rPh>
    <rPh sb="6" eb="7">
      <t>リ</t>
    </rPh>
    <rPh sb="10" eb="11">
      <t>タネ</t>
    </rPh>
    <rPh sb="12" eb="13">
      <t>タグイ</t>
    </rPh>
    <phoneticPr fontId="2"/>
  </si>
  <si>
    <t>事務所の名称</t>
    <rPh sb="0" eb="3">
      <t>ジムショ</t>
    </rPh>
    <rPh sb="4" eb="6">
      <t>メイショウ</t>
    </rPh>
    <phoneticPr fontId="2"/>
  </si>
  <si>
    <t>転落石防止施設</t>
    <phoneticPr fontId="2"/>
  </si>
  <si>
    <t>　　爆　薬</t>
    <rPh sb="2" eb="3">
      <t>バク</t>
    </rPh>
    <rPh sb="4" eb="5">
      <t>クスリ</t>
    </rPh>
    <phoneticPr fontId="2"/>
  </si>
  <si>
    <t>２ ダイナマイト</t>
    <phoneticPr fontId="2"/>
  </si>
  <si>
    <t>　 防止のための</t>
    <rPh sb="2" eb="4">
      <t>ボウシ</t>
    </rPh>
    <phoneticPr fontId="2"/>
  </si>
  <si>
    <t>３ カーリット</t>
    <phoneticPr fontId="2"/>
  </si>
  <si>
    <t>防護網柵</t>
  </si>
  <si>
    <t>(1)用途別の区分</t>
    <rPh sb="3" eb="6">
      <t>ヨウトベツ</t>
    </rPh>
    <rPh sb="7" eb="9">
      <t>クブン</t>
    </rPh>
    <phoneticPr fontId="2"/>
  </si>
  <si>
    <t>４ その他</t>
    <rPh sb="4" eb="5">
      <t>タ</t>
    </rPh>
    <phoneticPr fontId="2"/>
  </si>
  <si>
    <t>　 ための</t>
    <phoneticPr fontId="2"/>
  </si>
  <si>
    <t>１ 砕骨材</t>
    <rPh sb="2" eb="3">
      <t>サイ</t>
    </rPh>
    <rPh sb="3" eb="5">
      <t>コツザイ</t>
    </rPh>
    <phoneticPr fontId="2"/>
  </si>
  <si>
    <t>噴霧散水施設</t>
  </si>
  <si>
    <t>２ 石材</t>
    <rPh sb="2" eb="4">
      <t>セキザイ</t>
    </rPh>
    <phoneticPr fontId="2"/>
  </si>
  <si>
    <t>　　火　薬</t>
    <rPh sb="2" eb="3">
      <t>ヒ</t>
    </rPh>
    <rPh sb="4" eb="5">
      <t>クスリ</t>
    </rPh>
    <phoneticPr fontId="2"/>
  </si>
  <si>
    <t>５　黒色火薬</t>
    <rPh sb="2" eb="4">
      <t>コクショク</t>
    </rPh>
    <rPh sb="4" eb="6">
      <t>カヤク</t>
    </rPh>
    <phoneticPr fontId="2"/>
  </si>
  <si>
    <t>　 のための</t>
    <phoneticPr fontId="2"/>
  </si>
  <si>
    <t>３ 工業用原料</t>
    <rPh sb="2" eb="5">
      <t>コウギョウヨウ</t>
    </rPh>
    <rPh sb="5" eb="7">
      <t>ゲンリョウ</t>
    </rPh>
    <phoneticPr fontId="2"/>
  </si>
  <si>
    <t>排水路</t>
  </si>
  <si>
    <t>　 止のための</t>
    <rPh sb="2" eb="3">
      <t>ドメ</t>
    </rPh>
    <phoneticPr fontId="2"/>
  </si>
  <si>
    <t>(2)採石方法</t>
    <rPh sb="3" eb="5">
      <t>サイセキ</t>
    </rPh>
    <rPh sb="5" eb="7">
      <t>ホウホウ</t>
    </rPh>
    <phoneticPr fontId="2"/>
  </si>
  <si>
    <t>１ 選別しない</t>
    <rPh sb="2" eb="4">
      <t>センベツ</t>
    </rPh>
    <phoneticPr fontId="2"/>
  </si>
  <si>
    <t>汚水処理施設</t>
  </si>
  <si>
    <t>１ 傾斜面採掘法</t>
    <rPh sb="2" eb="5">
      <t>ケイシャメン</t>
    </rPh>
    <rPh sb="5" eb="7">
      <t>サイクツ</t>
    </rPh>
    <rPh sb="7" eb="8">
      <t>ホウ</t>
    </rPh>
    <phoneticPr fontId="2"/>
  </si>
  <si>
    <t>２ 手選</t>
    <rPh sb="2" eb="3">
      <t>テ</t>
    </rPh>
    <rPh sb="3" eb="4">
      <t>セン</t>
    </rPh>
    <phoneticPr fontId="2"/>
  </si>
  <si>
    <t>　 水）による汚濁</t>
    <rPh sb="2" eb="3">
      <t>ミズ</t>
    </rPh>
    <rPh sb="7" eb="9">
      <t>オダク</t>
    </rPh>
    <phoneticPr fontId="2"/>
  </si>
  <si>
    <t>　　露天採掘</t>
    <rPh sb="2" eb="4">
      <t>ロテン</t>
    </rPh>
    <rPh sb="4" eb="6">
      <t>サイクツ</t>
    </rPh>
    <phoneticPr fontId="2"/>
  </si>
  <si>
    <t>２ 階段採掘法</t>
    <rPh sb="2" eb="4">
      <t>カイダン</t>
    </rPh>
    <rPh sb="4" eb="6">
      <t>サイクツ</t>
    </rPh>
    <rPh sb="6" eb="7">
      <t>ホウ</t>
    </rPh>
    <phoneticPr fontId="2"/>
  </si>
  <si>
    <t>３ 機械破砕選別</t>
    <rPh sb="2" eb="4">
      <t>キカイ</t>
    </rPh>
    <rPh sb="4" eb="6">
      <t>ハサイ</t>
    </rPh>
    <rPh sb="6" eb="8">
      <t>センベツ</t>
    </rPh>
    <phoneticPr fontId="2"/>
  </si>
  <si>
    <t>３ ｸﾞﾛｰﾘｰﾎｰﾙ法</t>
    <rPh sb="11" eb="12">
      <t>ホウ</t>
    </rPh>
    <phoneticPr fontId="2"/>
  </si>
  <si>
    <t>沢水排水路</t>
  </si>
  <si>
    <t>　(機械破砕選別の場合のみ記入)</t>
    <rPh sb="2" eb="4">
      <t>キカイ</t>
    </rPh>
    <rPh sb="4" eb="6">
      <t>ハサイ</t>
    </rPh>
    <rPh sb="6" eb="8">
      <t>センベツ</t>
    </rPh>
    <rPh sb="9" eb="11">
      <t>バアイ</t>
    </rPh>
    <rPh sb="13" eb="15">
      <t>キニュウ</t>
    </rPh>
    <phoneticPr fontId="2"/>
  </si>
  <si>
    <t>山腹水路</t>
    <phoneticPr fontId="2"/>
  </si>
  <si>
    <t>　・機械破砕選別における主要設備</t>
    <rPh sb="2" eb="4">
      <t>キカイ</t>
    </rPh>
    <rPh sb="4" eb="6">
      <t>ハサイ</t>
    </rPh>
    <rPh sb="6" eb="8">
      <t>センベツ</t>
    </rPh>
    <rPh sb="12" eb="14">
      <t>シュヨウ</t>
    </rPh>
    <rPh sb="14" eb="16">
      <t>セツビ</t>
    </rPh>
    <phoneticPr fontId="2"/>
  </si>
  <si>
    <t>５  中段採掘法</t>
    <rPh sb="3" eb="5">
      <t>チュウダン</t>
    </rPh>
    <rPh sb="5" eb="7">
      <t>サイクツ</t>
    </rPh>
    <rPh sb="7" eb="8">
      <t>ホウ</t>
    </rPh>
    <phoneticPr fontId="2"/>
  </si>
  <si>
    <t>　　坑内採掘</t>
    <rPh sb="2" eb="4">
      <t>コウナイ</t>
    </rPh>
    <rPh sb="4" eb="6">
      <t>サイクツ</t>
    </rPh>
    <phoneticPr fontId="2"/>
  </si>
  <si>
    <t>６ 柱房式採掘法</t>
    <rPh sb="2" eb="3">
      <t>ハシラ</t>
    </rPh>
    <rPh sb="3" eb="4">
      <t>フサ</t>
    </rPh>
    <rPh sb="4" eb="5">
      <t>シキ</t>
    </rPh>
    <rPh sb="5" eb="7">
      <t>サイクツ</t>
    </rPh>
    <rPh sb="7" eb="8">
      <t>ホウ</t>
    </rPh>
    <phoneticPr fontId="2"/>
  </si>
  <si>
    <t>集じん施設</t>
    <rPh sb="0" eb="1">
      <t>シュウ</t>
    </rPh>
    <phoneticPr fontId="2"/>
  </si>
  <si>
    <t>７ 残柱式採掘法</t>
    <rPh sb="2" eb="3">
      <t>ザン</t>
    </rPh>
    <rPh sb="3" eb="4">
      <t>チュウ</t>
    </rPh>
    <rPh sb="4" eb="5">
      <t>シキ</t>
    </rPh>
    <rPh sb="5" eb="7">
      <t>サイクツ</t>
    </rPh>
    <rPh sb="7" eb="8">
      <t>ホウ</t>
    </rPh>
    <phoneticPr fontId="2"/>
  </si>
  <si>
    <t>台数</t>
    <rPh sb="0" eb="2">
      <t>ダイスウ</t>
    </rPh>
    <phoneticPr fontId="2"/>
  </si>
  <si>
    <t>建屋</t>
  </si>
  <si>
    <t>８ その他</t>
    <rPh sb="4" eb="5">
      <t>タ</t>
    </rPh>
    <phoneticPr fontId="2"/>
  </si>
  <si>
    <t>１ 破砕機</t>
    <rPh sb="2" eb="5">
      <t>ハサイキ</t>
    </rPh>
    <phoneticPr fontId="2"/>
  </si>
  <si>
    <t>２ 磨砕機</t>
    <rPh sb="2" eb="3">
      <t>マ</t>
    </rPh>
    <rPh sb="3" eb="4">
      <t>クダ</t>
    </rPh>
    <rPh sb="4" eb="5">
      <t>キ</t>
    </rPh>
    <phoneticPr fontId="2"/>
  </si>
  <si>
    <t>　　その他</t>
    <rPh sb="4" eb="5">
      <t>タ</t>
    </rPh>
    <phoneticPr fontId="2"/>
  </si>
  <si>
    <t>９ 露天及び坑内の</t>
    <rPh sb="2" eb="4">
      <t>ロテン</t>
    </rPh>
    <rPh sb="4" eb="5">
      <t>オヨ</t>
    </rPh>
    <rPh sb="6" eb="8">
      <t>コウナイ</t>
    </rPh>
    <phoneticPr fontId="2"/>
  </si>
  <si>
    <t>３ 篩分機</t>
    <rPh sb="2" eb="3">
      <t>フル</t>
    </rPh>
    <rPh sb="3" eb="4">
      <t>ワ</t>
    </rPh>
    <rPh sb="4" eb="5">
      <t>キ</t>
    </rPh>
    <phoneticPr fontId="2"/>
  </si>
  <si>
    <t>　 各採掘法の併用</t>
    <rPh sb="2" eb="3">
      <t>カク</t>
    </rPh>
    <rPh sb="3" eb="5">
      <t>サイクツ</t>
    </rPh>
    <rPh sb="5" eb="6">
      <t>ホウ</t>
    </rPh>
    <rPh sb="7" eb="9">
      <t>ヘイヨウ</t>
    </rPh>
    <phoneticPr fontId="2"/>
  </si>
  <si>
    <t>４ 機械分級機</t>
    <rPh sb="2" eb="4">
      <t>キカイ</t>
    </rPh>
    <rPh sb="4" eb="5">
      <t>ブン</t>
    </rPh>
    <rPh sb="5" eb="6">
      <t>キュウ</t>
    </rPh>
    <rPh sb="6" eb="7">
      <t>キ</t>
    </rPh>
    <phoneticPr fontId="2"/>
  </si>
  <si>
    <t>５ 湿式サイクロン</t>
    <rPh sb="2" eb="4">
      <t>シッシキ</t>
    </rPh>
    <phoneticPr fontId="2"/>
  </si>
  <si>
    <t>土留施設（木</t>
    <phoneticPr fontId="2"/>
  </si>
  <si>
    <t>柵を除く）</t>
    <rPh sb="0" eb="1">
      <t>サク</t>
    </rPh>
    <phoneticPr fontId="2"/>
  </si>
  <si>
    <t>１ パワーショベル</t>
    <phoneticPr fontId="2"/>
  </si>
  <si>
    <t>　　表土除去・</t>
    <rPh sb="2" eb="4">
      <t>ヒョウド</t>
    </rPh>
    <rPh sb="4" eb="6">
      <t>ジョキョ</t>
    </rPh>
    <phoneticPr fontId="2"/>
  </si>
  <si>
    <t>２ ドーザーショベル</t>
    <phoneticPr fontId="2"/>
  </si>
  <si>
    <t>山腹排水路</t>
  </si>
  <si>
    <t>　　採掘関係</t>
    <rPh sb="2" eb="4">
      <t>サイクツ</t>
    </rPh>
    <rPh sb="4" eb="6">
      <t>カンケイ</t>
    </rPh>
    <phoneticPr fontId="2"/>
  </si>
  <si>
    <t>３ ホイールショベル</t>
    <phoneticPr fontId="2"/>
  </si>
  <si>
    <t>４ ブルドーザー</t>
    <phoneticPr fontId="2"/>
  </si>
  <si>
    <t>発生件数</t>
    <rPh sb="0" eb="2">
      <t>ハッセイ</t>
    </rPh>
    <rPh sb="2" eb="4">
      <t>ケンスウ</t>
    </rPh>
    <phoneticPr fontId="2"/>
  </si>
  <si>
    <t>２ ホイールショベル</t>
    <phoneticPr fontId="2"/>
  </si>
  <si>
    <t>１ 土地の崩壊・流出（転落石を含む）</t>
    <rPh sb="2" eb="4">
      <t>トチ</t>
    </rPh>
    <rPh sb="5" eb="7">
      <t>ホウカイ</t>
    </rPh>
    <rPh sb="8" eb="10">
      <t>リュウシュツ</t>
    </rPh>
    <rPh sb="11" eb="13">
      <t>テンラク</t>
    </rPh>
    <rPh sb="13" eb="14">
      <t>セキ</t>
    </rPh>
    <rPh sb="15" eb="16">
      <t>フク</t>
    </rPh>
    <phoneticPr fontId="2"/>
  </si>
  <si>
    <t>５ クローラドリル</t>
    <phoneticPr fontId="2"/>
  </si>
  <si>
    <t>２ 土地の陥没・亀裂</t>
    <rPh sb="2" eb="4">
      <t>トチ</t>
    </rPh>
    <rPh sb="5" eb="7">
      <t>カンボツ</t>
    </rPh>
    <rPh sb="8" eb="10">
      <t>キレツ</t>
    </rPh>
    <phoneticPr fontId="2"/>
  </si>
  <si>
    <t>６ ジャックハンマー</t>
    <phoneticPr fontId="2"/>
  </si>
  <si>
    <t>３ ８トン車以下</t>
    <rPh sb="5" eb="6">
      <t>シャ</t>
    </rPh>
    <rPh sb="6" eb="8">
      <t>イカ</t>
    </rPh>
    <phoneticPr fontId="2"/>
  </si>
  <si>
    <t>３ 発破飛石</t>
    <rPh sb="2" eb="4">
      <t>ハッパ</t>
    </rPh>
    <rPh sb="4" eb="5">
      <t>ヒ</t>
    </rPh>
    <rPh sb="5" eb="6">
      <t>セキ</t>
    </rPh>
    <phoneticPr fontId="2"/>
  </si>
  <si>
    <t>　　さく孔関係</t>
    <rPh sb="4" eb="5">
      <t>アナ</t>
    </rPh>
    <rPh sb="5" eb="7">
      <t>カンケイ</t>
    </rPh>
    <phoneticPr fontId="2"/>
  </si>
  <si>
    <t>７ ハンドハンマー</t>
    <phoneticPr fontId="2"/>
  </si>
  <si>
    <t>４ ９～10トン車</t>
    <rPh sb="8" eb="9">
      <t>シャ</t>
    </rPh>
    <phoneticPr fontId="2"/>
  </si>
  <si>
    <t>４ 発破粉じん</t>
    <rPh sb="2" eb="4">
      <t>ハッパ</t>
    </rPh>
    <rPh sb="4" eb="5">
      <t>フン</t>
    </rPh>
    <phoneticPr fontId="2"/>
  </si>
  <si>
    <t>８ ストーパー</t>
    <phoneticPr fontId="2"/>
  </si>
  <si>
    <t>５ 11～15トン車</t>
    <rPh sb="9" eb="10">
      <t>シャ</t>
    </rPh>
    <phoneticPr fontId="2"/>
  </si>
  <si>
    <t>５ 場内外の汚濁水</t>
    <rPh sb="2" eb="4">
      <t>ジョウナイ</t>
    </rPh>
    <rPh sb="4" eb="5">
      <t>ガイ</t>
    </rPh>
    <rPh sb="6" eb="8">
      <t>オダク</t>
    </rPh>
    <rPh sb="8" eb="9">
      <t>スイ</t>
    </rPh>
    <phoneticPr fontId="2"/>
  </si>
  <si>
    <t>９ コンプレッサー</t>
    <phoneticPr fontId="2"/>
  </si>
  <si>
    <t>６ 16～20トン車</t>
    <rPh sb="9" eb="10">
      <t>シャ</t>
    </rPh>
    <phoneticPr fontId="2"/>
  </si>
  <si>
    <t>７ 21トン車以上</t>
    <rPh sb="6" eb="7">
      <t>シャ</t>
    </rPh>
    <rPh sb="7" eb="9">
      <t>イジョウ</t>
    </rPh>
    <phoneticPr fontId="2"/>
  </si>
  <si>
    <t>10 ドロップボール</t>
    <phoneticPr fontId="2"/>
  </si>
  <si>
    <t>７ 騒音</t>
    <rPh sb="2" eb="4">
      <t>ソウオン</t>
    </rPh>
    <phoneticPr fontId="2"/>
  </si>
  <si>
    <t>　　小割関係</t>
    <rPh sb="2" eb="3">
      <t>コ</t>
    </rPh>
    <rPh sb="3" eb="4">
      <t>ワ</t>
    </rPh>
    <rPh sb="4" eb="6">
      <t>カンケイ</t>
    </rPh>
    <phoneticPr fontId="2"/>
  </si>
  <si>
    <t>11 ブレイカー</t>
    <phoneticPr fontId="2"/>
  </si>
  <si>
    <t>場数</t>
    <rPh sb="0" eb="1">
      <t>バ</t>
    </rPh>
    <rPh sb="1" eb="2">
      <t>スウ</t>
    </rPh>
    <phoneticPr fontId="2"/>
  </si>
  <si>
    <t>８ 水洗汚濁水</t>
    <rPh sb="2" eb="4">
      <t>スイセン</t>
    </rPh>
    <rPh sb="4" eb="6">
      <t>オダク</t>
    </rPh>
    <rPh sb="6" eb="7">
      <t>スイ</t>
    </rPh>
    <phoneticPr fontId="2"/>
  </si>
  <si>
    <t>12 小割発破</t>
    <rPh sb="3" eb="4">
      <t>コ</t>
    </rPh>
    <rPh sb="4" eb="5">
      <t>ワ</t>
    </rPh>
    <rPh sb="5" eb="7">
      <t>ハッパ</t>
    </rPh>
    <phoneticPr fontId="2"/>
  </si>
  <si>
    <t>１ 水平層状たい積法</t>
    <rPh sb="2" eb="4">
      <t>スイヘイ</t>
    </rPh>
    <rPh sb="4" eb="6">
      <t>ソウジョウ</t>
    </rPh>
    <rPh sb="8" eb="9">
      <t>セキ</t>
    </rPh>
    <rPh sb="9" eb="10">
      <t>ホウ</t>
    </rPh>
    <phoneticPr fontId="2"/>
  </si>
  <si>
    <t>２ まき出したい積法</t>
    <rPh sb="4" eb="5">
      <t>ダ</t>
    </rPh>
    <rPh sb="8" eb="9">
      <t>セキ</t>
    </rPh>
    <rPh sb="9" eb="10">
      <t>ホウ</t>
    </rPh>
    <phoneticPr fontId="2"/>
  </si>
  <si>
    <t>９ たい積物の崩壊・流出</t>
    <rPh sb="4" eb="5">
      <t>セキ</t>
    </rPh>
    <rPh sb="5" eb="6">
      <t>ブツ</t>
    </rPh>
    <rPh sb="7" eb="9">
      <t>ホウカイ</t>
    </rPh>
    <rPh sb="10" eb="12">
      <t>リュウシュツ</t>
    </rPh>
    <phoneticPr fontId="2"/>
  </si>
  <si>
    <t>３ 投下たい積法</t>
    <rPh sb="2" eb="4">
      <t>トウカ</t>
    </rPh>
    <rPh sb="6" eb="7">
      <t>セキ</t>
    </rPh>
    <rPh sb="7" eb="8">
      <t>ホウ</t>
    </rPh>
    <phoneticPr fontId="2"/>
  </si>
  <si>
    <t>10 場内外汚濁水</t>
    <rPh sb="3" eb="5">
      <t>ジョウナイ</t>
    </rPh>
    <rPh sb="5" eb="6">
      <t>ガイ</t>
    </rPh>
    <rPh sb="6" eb="8">
      <t>オダク</t>
    </rPh>
    <rPh sb="8" eb="9">
      <t>スイ</t>
    </rPh>
    <phoneticPr fontId="2"/>
  </si>
  <si>
    <t>６ 粉じん</t>
    <rPh sb="2" eb="3">
      <t>フン</t>
    </rPh>
    <phoneticPr fontId="2"/>
  </si>
  <si>
    <t xml:space="preserve">採石業者の名称･住所･電話番号 </t>
    <rPh sb="0" eb="4">
      <t>サイセキギョウシャ</t>
    </rPh>
    <rPh sb="5" eb="7">
      <t>メイショウ</t>
    </rPh>
    <rPh sb="8" eb="10">
      <t>ジュウショ</t>
    </rPh>
    <rPh sb="11" eb="13">
      <t>デンワ</t>
    </rPh>
    <rPh sb="13" eb="15">
      <t>バンゴウ</t>
    </rPh>
    <phoneticPr fontId="2"/>
  </si>
  <si>
    <t>31)この報告書は、真実に相違ありません。</t>
    <rPh sb="5" eb="8">
      <t>ホウコクショ</t>
    </rPh>
    <rPh sb="10" eb="12">
      <t>シンジツ</t>
    </rPh>
    <rPh sb="13" eb="15">
      <t>ソウイ</t>
    </rPh>
    <phoneticPr fontId="2"/>
  </si>
  <si>
    <t>採石法施行規則第１１条の規定による報告書の附表　　　　【提出用】</t>
    <rPh sb="0" eb="3">
      <t>サイセキホウ</t>
    </rPh>
    <rPh sb="3" eb="5">
      <t>セコウ</t>
    </rPh>
    <rPh sb="5" eb="7">
      <t>キソク</t>
    </rPh>
    <rPh sb="7" eb="8">
      <t>ダイ</t>
    </rPh>
    <rPh sb="10" eb="11">
      <t>ジョウ</t>
    </rPh>
    <rPh sb="12" eb="14">
      <t>キテイ</t>
    </rPh>
    <rPh sb="17" eb="20">
      <t>ホウコクショ</t>
    </rPh>
    <rPh sb="21" eb="23">
      <t>フヒョウ</t>
    </rPh>
    <rPh sb="28" eb="30">
      <t>テイシュツ</t>
    </rPh>
    <rPh sb="30" eb="31">
      <t>ヨウ</t>
    </rPh>
    <phoneticPr fontId="2"/>
  </si>
  <si>
    <t>台</t>
    <rPh sb="0" eb="1">
      <t>ダイ</t>
    </rPh>
    <phoneticPr fontId="2"/>
  </si>
  <si>
    <t>㎥／日</t>
    <phoneticPr fontId="2"/>
  </si>
  <si>
    <t>箇所</t>
    <rPh sb="0" eb="2">
      <t>カショ</t>
    </rPh>
    <phoneticPr fontId="2"/>
  </si>
  <si>
    <t>件</t>
    <rPh sb="0" eb="1">
      <t>ケン</t>
    </rPh>
    <phoneticPr fontId="2"/>
  </si>
  <si>
    <t>１ アンホ</t>
    <phoneticPr fontId="2"/>
  </si>
  <si>
    <t>総使用水量</t>
    <rPh sb="0" eb="1">
      <t>ソウ</t>
    </rPh>
    <rPh sb="1" eb="3">
      <t>シヨウ</t>
    </rPh>
    <rPh sb="3" eb="5">
      <t>スイリョウ</t>
    </rPh>
    <phoneticPr fontId="2"/>
  </si>
  <si>
    <r>
      <t xml:space="preserve">１ </t>
    </r>
    <r>
      <rPr>
        <sz val="8"/>
        <rFont val="ＭＳ ゴシック"/>
        <family val="3"/>
        <charset val="128"/>
      </rPr>
      <t>ドーザーショベル・パワーショベル</t>
    </r>
    <phoneticPr fontId="2"/>
  </si>
  <si>
    <t>(3)採掘手段</t>
    <rPh sb="3" eb="5">
      <t>サイクツ</t>
    </rPh>
    <rPh sb="5" eb="7">
      <t>シュダン</t>
    </rPh>
    <phoneticPr fontId="2"/>
  </si>
  <si>
    <t>(4)機械掘における主要設備</t>
    <rPh sb="3" eb="5">
      <t>キカイ</t>
    </rPh>
    <rPh sb="5" eb="6">
      <t>ホ</t>
    </rPh>
    <rPh sb="10" eb="12">
      <t>シュヨウ</t>
    </rPh>
    <rPh sb="12" eb="14">
      <t>セツビ</t>
    </rPh>
    <phoneticPr fontId="2"/>
  </si>
  <si>
    <t>(5)使用火薬類</t>
    <rPh sb="3" eb="5">
      <t>シヨウ</t>
    </rPh>
    <rPh sb="5" eb="8">
      <t>カヤクルイ</t>
    </rPh>
    <phoneticPr fontId="2"/>
  </si>
  <si>
    <t>(6)破砕・選別</t>
    <rPh sb="3" eb="5">
      <t>ハサイ</t>
    </rPh>
    <rPh sb="6" eb="8">
      <t>センベツ</t>
    </rPh>
    <phoneticPr fontId="2"/>
  </si>
  <si>
    <t>(7)運搬機械の主要設備</t>
    <rPh sb="3" eb="5">
      <t>ウンパン</t>
    </rPh>
    <rPh sb="5" eb="7">
      <t>キカイ</t>
    </rPh>
    <rPh sb="8" eb="10">
      <t>シュヨウ</t>
    </rPh>
    <rPh sb="10" eb="12">
      <t>セツビ</t>
    </rPh>
    <phoneticPr fontId="2"/>
  </si>
  <si>
    <t>(8)廃土又は廃石のたい積場</t>
    <rPh sb="3" eb="5">
      <t>ハイド</t>
    </rPh>
    <rPh sb="5" eb="6">
      <t>マタ</t>
    </rPh>
    <rPh sb="7" eb="9">
      <t>ハイセキ</t>
    </rPh>
    <rPh sb="12" eb="13">
      <t>セキ</t>
    </rPh>
    <rPh sb="13" eb="14">
      <t>ジョウ</t>
    </rPh>
    <phoneticPr fontId="2"/>
  </si>
  <si>
    <t>(9)災害防止の施設</t>
    <rPh sb="3" eb="5">
      <t>サイガイ</t>
    </rPh>
    <rPh sb="5" eb="7">
      <t>ボウシ</t>
    </rPh>
    <rPh sb="8" eb="10">
      <t>シセツ</t>
    </rPh>
    <phoneticPr fontId="2"/>
  </si>
  <si>
    <t>(10)災害発生状況</t>
    <rPh sb="4" eb="6">
      <t>サイガイ</t>
    </rPh>
    <rPh sb="6" eb="8">
      <t>ハッセイ</t>
    </rPh>
    <rPh sb="8" eb="10">
      <t>ジョウキョウ</t>
    </rPh>
    <phoneticPr fontId="2"/>
  </si>
  <si>
    <t>近畿経済産業局</t>
    <rPh sb="0" eb="7">
      <t>キンキケイザイサンギョウキョク</t>
    </rPh>
    <phoneticPr fontId="2"/>
  </si>
  <si>
    <t>所管経済産業局　　近畿経済産業局　</t>
    <rPh sb="0" eb="2">
      <t>ショカン</t>
    </rPh>
    <rPh sb="2" eb="4">
      <t>ケイザイ</t>
    </rPh>
    <rPh sb="4" eb="7">
      <t>サンギョウキョク</t>
    </rPh>
    <rPh sb="9" eb="11">
      <t>キンキ</t>
    </rPh>
    <rPh sb="11" eb="16">
      <t>ケイザイサンギョウキョク</t>
    </rPh>
    <phoneticPr fontId="2"/>
  </si>
  <si>
    <t>2)採石業者の住所
   及び電話番号</t>
    <rPh sb="2" eb="6">
      <t>サイセキギョウシャ</t>
    </rPh>
    <rPh sb="7" eb="9">
      <t>ジュウショ</t>
    </rPh>
    <rPh sb="13" eb="14">
      <t>オヨ</t>
    </rPh>
    <rPh sb="15" eb="17">
      <t>デンワ</t>
    </rPh>
    <rPh sb="17" eb="19">
      <t>バンゴウ</t>
    </rPh>
    <phoneticPr fontId="2"/>
  </si>
  <si>
    <t>3)登録番号及び
  登録年月日</t>
    <rPh sb="2" eb="4">
      <t>トウロク</t>
    </rPh>
    <rPh sb="4" eb="6">
      <t>バンゴウ</t>
    </rPh>
    <rPh sb="6" eb="7">
      <t>オヨ</t>
    </rPh>
    <rPh sb="11" eb="13">
      <t>トウロク</t>
    </rPh>
    <rPh sb="13" eb="16">
      <t>ネンガッピ</t>
    </rPh>
    <phoneticPr fontId="2"/>
  </si>
  <si>
    <t>8)採取する
　岩石の名称</t>
    <rPh sb="2" eb="4">
      <t>サイシュ</t>
    </rPh>
    <rPh sb="8" eb="10">
      <t>ガンセキ</t>
    </rPh>
    <rPh sb="11" eb="12">
      <t>メイ</t>
    </rPh>
    <rPh sb="12" eb="13">
      <t>ショウ</t>
    </rPh>
    <phoneticPr fontId="2"/>
  </si>
  <si>
    <t>9)採取計画の
　認可年月日</t>
    <rPh sb="2" eb="4">
      <t>サイシュ</t>
    </rPh>
    <rPh sb="4" eb="6">
      <t>ケイカク</t>
    </rPh>
    <rPh sb="9" eb="11">
      <t>ニンカ</t>
    </rPh>
    <rPh sb="11" eb="12">
      <t>ドシ</t>
    </rPh>
    <rPh sb="12" eb="14">
      <t>ツキヒ</t>
    </rPh>
    <phoneticPr fontId="2"/>
  </si>
  <si>
    <t>（報告年月日）</t>
    <rPh sb="1" eb="3">
      <t>ホウコク</t>
    </rPh>
    <rPh sb="3" eb="4">
      <t>ネン</t>
    </rPh>
    <rPh sb="4" eb="5">
      <t>ツキ</t>
    </rPh>
    <rPh sb="5" eb="6">
      <t>ニチ</t>
    </rPh>
    <phoneticPr fontId="2"/>
  </si>
  <si>
    <t>所在地･電話番号</t>
    <phoneticPr fontId="2"/>
  </si>
  <si>
    <t>近畿経済産業局長　殿</t>
    <rPh sb="0" eb="2">
      <t>キンキ</t>
    </rPh>
    <rPh sb="2" eb="4">
      <t>ケイザイ</t>
    </rPh>
    <rPh sb="4" eb="6">
      <t>サンギョウ</t>
    </rPh>
    <rPh sb="6" eb="8">
      <t>キョクチョウ</t>
    </rPh>
    <rPh sb="9" eb="10">
      <t>トノ</t>
    </rPh>
    <phoneticPr fontId="2"/>
  </si>
  <si>
    <t>　　</t>
    <phoneticPr fontId="2"/>
  </si>
  <si>
    <r>
      <rPr>
        <sz val="9"/>
        <color indexed="10"/>
        <rFont val="ＭＳ ゴシック"/>
        <family val="3"/>
        <charset val="128"/>
      </rPr>
      <t>※</t>
    </r>
    <r>
      <rPr>
        <sz val="9"/>
        <rFont val="ＭＳ ゴシック"/>
        <family val="3"/>
        <charset val="128"/>
      </rPr>
      <t>採取計画に記載の用途または、生産量の多い</t>
    </r>
    <rPh sb="1" eb="3">
      <t>サイシュ</t>
    </rPh>
    <rPh sb="3" eb="5">
      <t>ケイカク</t>
    </rPh>
    <rPh sb="6" eb="8">
      <t>キサイ</t>
    </rPh>
    <rPh sb="9" eb="11">
      <t>ヨウト</t>
    </rPh>
    <rPh sb="15" eb="17">
      <t>セイサン</t>
    </rPh>
    <phoneticPr fontId="2"/>
  </si>
  <si>
    <t>　主なもの１つをお選びください。</t>
    <phoneticPr fontId="2"/>
  </si>
  <si>
    <r>
      <rPr>
        <sz val="9"/>
        <color indexed="10"/>
        <rFont val="ＭＳ ゴシック"/>
        <family val="3"/>
        <charset val="128"/>
      </rPr>
      <t>※</t>
    </r>
    <r>
      <rPr>
        <sz val="9"/>
        <rFont val="ＭＳ ゴシック"/>
        <family val="3"/>
        <charset val="128"/>
      </rPr>
      <t>該当するものにチェック（レ点）を入れてください。</t>
    </r>
    <rPh sb="1" eb="3">
      <t>ガイトウ</t>
    </rPh>
    <phoneticPr fontId="2"/>
  </si>
  <si>
    <r>
      <rPr>
        <sz val="9"/>
        <color indexed="10"/>
        <rFont val="ＭＳ ゴシック"/>
        <family val="3"/>
        <charset val="128"/>
      </rPr>
      <t>※</t>
    </r>
    <r>
      <rPr>
        <sz val="9"/>
        <rFont val="ＭＳ ゴシック"/>
        <family val="3"/>
        <charset val="128"/>
      </rPr>
      <t>該当するものをお選びください。</t>
    </r>
    <rPh sb="1" eb="3">
      <t>ガイトウ</t>
    </rPh>
    <phoneticPr fontId="2"/>
  </si>
  <si>
    <t>どちらかにチェック（レ点）を入れてください。</t>
    <phoneticPr fontId="2"/>
  </si>
  <si>
    <t>　採掘場</t>
    <rPh sb="1" eb="4">
      <t>サイクツジョウ</t>
    </rPh>
    <phoneticPr fontId="2"/>
  </si>
  <si>
    <t>　破砕選別場</t>
    <rPh sb="4" eb="5">
      <t>ベツ</t>
    </rPh>
    <rPh sb="5" eb="6">
      <t>ジョウ</t>
    </rPh>
    <phoneticPr fontId="2"/>
  </si>
  <si>
    <t>　廃土石</t>
    <rPh sb="1" eb="3">
      <t>ハイド</t>
    </rPh>
    <rPh sb="3" eb="4">
      <t>イシ</t>
    </rPh>
    <phoneticPr fontId="2"/>
  </si>
  <si>
    <t>　破砕選別場</t>
    <rPh sb="1" eb="3">
      <t>ハサイ</t>
    </rPh>
    <rPh sb="3" eb="5">
      <t>センベツ</t>
    </rPh>
    <rPh sb="5" eb="6">
      <t>ジョウ</t>
    </rPh>
    <phoneticPr fontId="2"/>
  </si>
  <si>
    <t>　 破砕・選別</t>
    <rPh sb="2" eb="4">
      <t>ハサイ</t>
    </rPh>
    <rPh sb="5" eb="7">
      <t>センベツ</t>
    </rPh>
    <phoneticPr fontId="2"/>
  </si>
  <si>
    <t>　 積込関係</t>
    <rPh sb="2" eb="3">
      <t>ツ</t>
    </rPh>
    <rPh sb="3" eb="4">
      <t>コ</t>
    </rPh>
    <rPh sb="4" eb="6">
      <t>カンケイ</t>
    </rPh>
    <phoneticPr fontId="2"/>
  </si>
  <si>
    <t>１ 崩落土石の流出　･･･</t>
    <rPh sb="2" eb="4">
      <t>ホウラク</t>
    </rPh>
    <rPh sb="4" eb="6">
      <t>ドセキ</t>
    </rPh>
    <rPh sb="7" eb="9">
      <t>リュウシュツ</t>
    </rPh>
    <phoneticPr fontId="2"/>
  </si>
  <si>
    <t>２ 発破飛石防止の　･･･</t>
    <rPh sb="2" eb="4">
      <t>ハッパ</t>
    </rPh>
    <rPh sb="4" eb="5">
      <t>ト</t>
    </rPh>
    <rPh sb="5" eb="6">
      <t>イシ</t>
    </rPh>
    <rPh sb="6" eb="8">
      <t>ボウシ</t>
    </rPh>
    <phoneticPr fontId="2"/>
  </si>
  <si>
    <t>３ 粉じん飛散防止　･･･</t>
    <rPh sb="2" eb="3">
      <t>フン</t>
    </rPh>
    <rPh sb="5" eb="7">
      <t>ヒサン</t>
    </rPh>
    <rPh sb="7" eb="9">
      <t>ボウシ</t>
    </rPh>
    <phoneticPr fontId="2"/>
  </si>
  <si>
    <t>４ 場内水の汚濁防　･･･</t>
    <phoneticPr fontId="2"/>
  </si>
  <si>
    <t>５ 場内汚水（坑廃　･･･</t>
    <rPh sb="2" eb="4">
      <t>ジョウナイ</t>
    </rPh>
    <rPh sb="4" eb="6">
      <t>オスイ</t>
    </rPh>
    <rPh sb="7" eb="8">
      <t>コウ</t>
    </rPh>
    <rPh sb="8" eb="9">
      <t>ハイ</t>
    </rPh>
    <phoneticPr fontId="2"/>
  </si>
  <si>
    <t>６ 場外水の汚濁防　･･･</t>
    <rPh sb="2" eb="4">
      <t>ジョウガイ</t>
    </rPh>
    <rPh sb="4" eb="5">
      <t>ミズ</t>
    </rPh>
    <rPh sb="6" eb="8">
      <t>オダク</t>
    </rPh>
    <rPh sb="8" eb="9">
      <t>ボウ</t>
    </rPh>
    <phoneticPr fontId="2"/>
  </si>
  <si>
    <t>　 止のための　　　･･･</t>
    <rPh sb="2" eb="3">
      <t>ドメ</t>
    </rPh>
    <phoneticPr fontId="2"/>
  </si>
  <si>
    <t>７ 粉じん飛散・騒　･･･</t>
    <rPh sb="2" eb="3">
      <t>フン</t>
    </rPh>
    <rPh sb="5" eb="7">
      <t>ヒサン</t>
    </rPh>
    <rPh sb="8" eb="9">
      <t>サワ</t>
    </rPh>
    <phoneticPr fontId="2"/>
  </si>
  <si>
    <t>　 音防止のための　･･･</t>
    <rPh sb="2" eb="3">
      <t>オト</t>
    </rPh>
    <rPh sb="3" eb="5">
      <t>ボウシ</t>
    </rPh>
    <phoneticPr fontId="2"/>
  </si>
  <si>
    <t>　　　　　　 　　　･･･</t>
    <phoneticPr fontId="2"/>
  </si>
  <si>
    <t>９ たい積物の流出　･･･</t>
    <rPh sb="4" eb="5">
      <t>セキ</t>
    </rPh>
    <rPh sb="5" eb="6">
      <t>ブツ</t>
    </rPh>
    <rPh sb="7" eb="8">
      <t>ナガレ</t>
    </rPh>
    <rPh sb="8" eb="9">
      <t>デ</t>
    </rPh>
    <phoneticPr fontId="2"/>
  </si>
  <si>
    <t>10 場外水の汚濁防　･･･</t>
    <rPh sb="3" eb="5">
      <t>ジョウガイ</t>
    </rPh>
    <rPh sb="5" eb="6">
      <t>スイ</t>
    </rPh>
    <rPh sb="7" eb="9">
      <t>オダク</t>
    </rPh>
    <rPh sb="9" eb="10">
      <t>ボウ</t>
    </rPh>
    <phoneticPr fontId="2"/>
  </si>
  <si>
    <t>８ 水洗汚水による　･･･</t>
    <rPh sb="2" eb="4">
      <t>スイセン</t>
    </rPh>
    <rPh sb="4" eb="6">
      <t>オスイ</t>
    </rPh>
    <phoneticPr fontId="2"/>
  </si>
  <si>
    <t>　 汚濁防止のための</t>
    <rPh sb="2" eb="4">
      <t>オダク</t>
    </rPh>
    <rPh sb="4" eb="6">
      <t>ボウシ</t>
    </rPh>
    <phoneticPr fontId="2"/>
  </si>
  <si>
    <t>採石法施行規則第１１条に基づく業務状況報告を別紙のとおり提出します。</t>
    <rPh sb="0" eb="2">
      <t>サイセキ</t>
    </rPh>
    <phoneticPr fontId="2"/>
  </si>
  <si>
    <t>【報告対象期間】</t>
    <rPh sb="1" eb="3">
      <t>ホウコク</t>
    </rPh>
    <rPh sb="3" eb="5">
      <t>タイショウ</t>
    </rPh>
    <rPh sb="5" eb="7">
      <t>キカン</t>
    </rPh>
    <phoneticPr fontId="2"/>
  </si>
  <si>
    <t>6)業務管理者の
　氏名及び従業員数</t>
    <rPh sb="2" eb="4">
      <t>ギョウム</t>
    </rPh>
    <rPh sb="4" eb="7">
      <t>カンリシャ</t>
    </rPh>
    <rPh sb="10" eb="12">
      <t>シメイ</t>
    </rPh>
    <rPh sb="12" eb="13">
      <t>オヨ</t>
    </rPh>
    <rPh sb="14" eb="17">
      <t>ジュウギョウイン</t>
    </rPh>
    <rPh sb="17" eb="18">
      <t>スウ</t>
    </rPh>
    <phoneticPr fontId="2"/>
  </si>
  <si>
    <t xml:space="preserve"> コンクリ
 ート用</t>
    <rPh sb="9" eb="10">
      <t>ヨウ</t>
    </rPh>
    <phoneticPr fontId="2"/>
  </si>
  <si>
    <t xml:space="preserve"> 鉄道道床
 用</t>
    <rPh sb="1" eb="3">
      <t>テツドウ</t>
    </rPh>
    <rPh sb="3" eb="4">
      <t>ドウ</t>
    </rPh>
    <rPh sb="4" eb="5">
      <t>ショウ</t>
    </rPh>
    <rPh sb="7" eb="8">
      <t>ヨウ</t>
    </rPh>
    <phoneticPr fontId="2"/>
  </si>
  <si>
    <t xml:space="preserve"> 切 石 </t>
    <rPh sb="1" eb="2">
      <t>キリ</t>
    </rPh>
    <rPh sb="3" eb="4">
      <t>イシ</t>
    </rPh>
    <phoneticPr fontId="2"/>
  </si>
  <si>
    <t xml:space="preserve"> 間知石
 及び割石</t>
    <rPh sb="1" eb="2">
      <t>マ</t>
    </rPh>
    <rPh sb="2" eb="3">
      <t>チ</t>
    </rPh>
    <rPh sb="3" eb="4">
      <t>イシ</t>
    </rPh>
    <rPh sb="6" eb="7">
      <t>オヨ</t>
    </rPh>
    <rPh sb="8" eb="10">
      <t>ワリイシ</t>
    </rPh>
    <phoneticPr fontId="2"/>
  </si>
  <si>
    <t xml:space="preserve">  工業用
  原料</t>
    <rPh sb="2" eb="5">
      <t>コウギョウヨウ</t>
    </rPh>
    <rPh sb="8" eb="10">
      <t>ゲンリョウ</t>
    </rPh>
    <phoneticPr fontId="2"/>
  </si>
  <si>
    <t>（通称名：　　　　　　　　　　　　　          　）</t>
    <rPh sb="1" eb="3">
      <t>ツウショウ</t>
    </rPh>
    <rPh sb="3" eb="4">
      <t>メイ</t>
    </rPh>
    <phoneticPr fontId="2"/>
  </si>
  <si>
    <t>※　各欄が狭い場合、適宜、広げて記載ください。また、ＰＤＦファイルに変換する際には、文字切れがないか確認のうえ変換してください。</t>
    <rPh sb="2" eb="3">
      <t>カク</t>
    </rPh>
    <rPh sb="3" eb="4">
      <t>ラン</t>
    </rPh>
    <rPh sb="5" eb="6">
      <t>セマ</t>
    </rPh>
    <rPh sb="7" eb="9">
      <t>バアイ</t>
    </rPh>
    <rPh sb="10" eb="12">
      <t>テキギ</t>
    </rPh>
    <rPh sb="13" eb="14">
      <t>ヒロ</t>
    </rPh>
    <rPh sb="16" eb="18">
      <t>キサイ</t>
    </rPh>
    <rPh sb="34" eb="36">
      <t>ヘンカン</t>
    </rPh>
    <rPh sb="38" eb="39">
      <t>サイ</t>
    </rPh>
    <rPh sb="42" eb="44">
      <t>モジ</t>
    </rPh>
    <rPh sb="44" eb="45">
      <t>ギ</t>
    </rPh>
    <rPh sb="50" eb="52">
      <t>カクニン</t>
    </rPh>
    <rPh sb="55" eb="57">
      <t>ヘンカン</t>
    </rPh>
    <phoneticPr fontId="2"/>
  </si>
  <si>
    <t>←年月日は、様式本表の報告年月を入力すると自動的に表示します。</t>
    <rPh sb="1" eb="4">
      <t>ネンガッピ</t>
    </rPh>
    <rPh sb="6" eb="8">
      <t>ヨウシキ</t>
    </rPh>
    <rPh sb="8" eb="10">
      <t>ホンヒョウ</t>
    </rPh>
    <rPh sb="11" eb="13">
      <t>ホウコク</t>
    </rPh>
    <rPh sb="13" eb="15">
      <t>ネンゲツ</t>
    </rPh>
    <rPh sb="14" eb="15">
      <t>セイネン</t>
    </rPh>
    <rPh sb="16" eb="18">
      <t>ニュウリョク</t>
    </rPh>
    <rPh sb="21" eb="24">
      <t>ジドウテキ</t>
    </rPh>
    <rPh sb="25" eb="27">
      <t>ヒョウジ</t>
    </rPh>
    <phoneticPr fontId="2"/>
  </si>
  <si>
    <t>←採石業者名は、様式本表の「１）採石業者名」を入力すると自動的に表示します。</t>
    <rPh sb="1" eb="3">
      <t>サイセキ</t>
    </rPh>
    <rPh sb="3" eb="6">
      <t>ギョウシャメイ</t>
    </rPh>
    <rPh sb="8" eb="10">
      <t>ヨウシキ</t>
    </rPh>
    <rPh sb="10" eb="12">
      <t>ホンヒョウ</t>
    </rPh>
    <rPh sb="16" eb="18">
      <t>サイセキ</t>
    </rPh>
    <rPh sb="18" eb="21">
      <t>ギョウシャメイ</t>
    </rPh>
    <rPh sb="23" eb="25">
      <t>ニュウリョク</t>
    </rPh>
    <rPh sb="28" eb="31">
      <t>ジドウテキ</t>
    </rPh>
    <rPh sb="32" eb="34">
      <t>ヒョウジ</t>
    </rPh>
    <phoneticPr fontId="2"/>
  </si>
  <si>
    <t>5)事務所の名称、
  所在地及び
  電話番号</t>
    <rPh sb="2" eb="5">
      <t>ジムショ</t>
    </rPh>
    <rPh sb="6" eb="8">
      <t>メイショウ</t>
    </rPh>
    <rPh sb="12" eb="13">
      <t>トコロ</t>
    </rPh>
    <rPh sb="13" eb="15">
      <t>ザイチ</t>
    </rPh>
    <rPh sb="15" eb="16">
      <t>オヨ</t>
    </rPh>
    <rPh sb="20" eb="22">
      <t>デンワ</t>
    </rPh>
    <rPh sb="22" eb="24">
      <t>バンゴウ</t>
    </rPh>
    <phoneticPr fontId="2"/>
  </si>
  <si>
    <t>採石業者</t>
    <rPh sb="0" eb="2">
      <t>サイセキ</t>
    </rPh>
    <rPh sb="2" eb="4">
      <t>ギョウシャ</t>
    </rPh>
    <phoneticPr fontId="2"/>
  </si>
  <si>
    <t>(代表者）</t>
    <rPh sb="1" eb="4">
      <t>ダイヒョウシャ</t>
    </rPh>
    <phoneticPr fontId="2"/>
  </si>
  <si>
    <t>1)採石業者の氏名
　又は名称
　(法人の場合は代表者の
　役職、氏名）</t>
    <rPh sb="2" eb="4">
      <t>サイセキ</t>
    </rPh>
    <rPh sb="4" eb="6">
      <t>ギョウシャ</t>
    </rPh>
    <rPh sb="7" eb="9">
      <t>シメイ</t>
    </rPh>
    <rPh sb="11" eb="12">
      <t>マタ</t>
    </rPh>
    <rPh sb="13" eb="15">
      <t>メイショウ</t>
    </rPh>
    <rPh sb="18" eb="20">
      <t>ホウジン</t>
    </rPh>
    <rPh sb="21" eb="23">
      <t>バアイ</t>
    </rPh>
    <rPh sb="24" eb="27">
      <t>ダイヒョウシャ</t>
    </rPh>
    <rPh sb="30" eb="32">
      <t>ヤクショク</t>
    </rPh>
    <rPh sb="33" eb="35">
      <t>シメイ</t>
    </rPh>
    <phoneticPr fontId="2"/>
  </si>
  <si>
    <t>7)岩石採取場の名称及び
　所在地</t>
    <rPh sb="2" eb="4">
      <t>ガンセキ</t>
    </rPh>
    <rPh sb="4" eb="6">
      <t>サイシュ</t>
    </rPh>
    <rPh sb="6" eb="7">
      <t>バ</t>
    </rPh>
    <rPh sb="8" eb="10">
      <t>メイショウ</t>
    </rPh>
    <rPh sb="10" eb="11">
      <t>オヨ</t>
    </rPh>
    <rPh sb="14" eb="17">
      <t>ショザイチ</t>
    </rPh>
    <phoneticPr fontId="2"/>
  </si>
  <si>
    <t>）</t>
    <phoneticPr fontId="2"/>
  </si>
  <si>
    <t>採石法施行規則第十一条の規定による報告書　　　　　　【提出用】</t>
    <rPh sb="0" eb="1">
      <t>サイ</t>
    </rPh>
    <rPh sb="1" eb="2">
      <t>イシ</t>
    </rPh>
    <rPh sb="2" eb="3">
      <t>ホウ</t>
    </rPh>
    <rPh sb="3" eb="4">
      <t>シ</t>
    </rPh>
    <rPh sb="4" eb="5">
      <t>ギョウ</t>
    </rPh>
    <rPh sb="5" eb="6">
      <t>キ</t>
    </rPh>
    <rPh sb="6" eb="7">
      <t>ノリ</t>
    </rPh>
    <rPh sb="7" eb="8">
      <t>ダイ</t>
    </rPh>
    <rPh sb="8" eb="9">
      <t>ジュウ</t>
    </rPh>
    <rPh sb="9" eb="10">
      <t>イチ</t>
    </rPh>
    <rPh sb="10" eb="11">
      <t>ジョウ</t>
    </rPh>
    <rPh sb="12" eb="13">
      <t>キ</t>
    </rPh>
    <rPh sb="13" eb="14">
      <t>サダム</t>
    </rPh>
    <rPh sb="17" eb="18">
      <t>ホウ</t>
    </rPh>
    <rPh sb="18" eb="19">
      <t>コク</t>
    </rPh>
    <rPh sb="19" eb="20">
      <t>ショ</t>
    </rPh>
    <rPh sb="27" eb="29">
      <t>テイシュツ</t>
    </rPh>
    <rPh sb="29" eb="30">
      <t>ヨウ</t>
    </rPh>
    <phoneticPr fontId="2"/>
  </si>
  <si>
    <t>人(</t>
    <phoneticPr fontId="2"/>
  </si>
  <si>
    <t>神戸次郎</t>
    <rPh sb="0" eb="2">
      <t>コウベ</t>
    </rPh>
    <rPh sb="2" eb="4">
      <t>ジロウ</t>
    </rPh>
    <phoneticPr fontId="2"/>
  </si>
  <si>
    <t>真砂土</t>
    <rPh sb="0" eb="3">
      <t>マサツチ</t>
    </rPh>
    <phoneticPr fontId="2"/>
  </si>
  <si>
    <t>11)権利を取得した年月日</t>
    <rPh sb="3" eb="5">
      <t>ケンリ</t>
    </rPh>
    <rPh sb="6" eb="8">
      <t>シュトク</t>
    </rPh>
    <rPh sb="10" eb="11">
      <t>トシ</t>
    </rPh>
    <rPh sb="11" eb="13">
      <t>ツキヒ</t>
    </rPh>
    <phoneticPr fontId="2"/>
  </si>
  <si>
    <t>13)採石料その他の対価</t>
    <rPh sb="3" eb="5">
      <t>サイセキ</t>
    </rPh>
    <rPh sb="5" eb="6">
      <t>リョウ</t>
    </rPh>
    <rPh sb="8" eb="9">
      <t>タ</t>
    </rPh>
    <rPh sb="10" eb="12">
      <t>タイカ</t>
    </rPh>
    <phoneticPr fontId="2"/>
  </si>
  <si>
    <t>16)土地所有者の住所
   及び氏名又は名称</t>
    <rPh sb="3" eb="5">
      <t>トチ</t>
    </rPh>
    <rPh sb="5" eb="8">
      <t>ショユウシャ</t>
    </rPh>
    <rPh sb="9" eb="10">
      <t>ジュウ</t>
    </rPh>
    <rPh sb="10" eb="11">
      <t>トコロ</t>
    </rPh>
    <rPh sb="15" eb="16">
      <t>オヨ</t>
    </rPh>
    <rPh sb="17" eb="19">
      <t>シメイ</t>
    </rPh>
    <rPh sb="19" eb="20">
      <t>マタ</t>
    </rPh>
    <rPh sb="21" eb="23">
      <t>メイショウ</t>
    </rPh>
    <phoneticPr fontId="2"/>
  </si>
  <si>
    <r>
      <rPr>
        <sz val="9"/>
        <color indexed="10"/>
        <rFont val="ＭＳ ゴシック"/>
        <family val="3"/>
        <charset val="128"/>
      </rPr>
      <t>※</t>
    </r>
    <r>
      <rPr>
        <sz val="9"/>
        <rFont val="ＭＳ ゴシック"/>
        <family val="3"/>
        <charset val="128"/>
      </rPr>
      <t>小割発破について、有りの場合チェック（レ点）を入れてください。</t>
    </r>
    <rPh sb="1" eb="2">
      <t>コ</t>
    </rPh>
    <rPh sb="2" eb="3">
      <t>ワリ</t>
    </rPh>
    <rPh sb="3" eb="5">
      <t>ハッパ</t>
    </rPh>
    <rPh sb="10" eb="11">
      <t>ア</t>
    </rPh>
    <rPh sb="13" eb="15">
      <t>バアイ</t>
    </rPh>
    <phoneticPr fontId="2"/>
  </si>
  <si>
    <t>　 破砕・選別の</t>
    <rPh sb="2" eb="4">
      <t>ハサイ</t>
    </rPh>
    <rPh sb="5" eb="7">
      <t>センベツ</t>
    </rPh>
    <phoneticPr fontId="2"/>
  </si>
  <si>
    <t>　 方法</t>
    <rPh sb="2" eb="4">
      <t>ホウホウ</t>
    </rPh>
    <phoneticPr fontId="2"/>
  </si>
  <si>
    <r>
      <t>　　(</t>
    </r>
    <r>
      <rPr>
        <sz val="11"/>
        <color indexed="10"/>
        <rFont val="ＭＳ ゴシック"/>
        <family val="3"/>
        <charset val="128"/>
      </rPr>
      <t>※</t>
    </r>
    <r>
      <rPr>
        <sz val="11"/>
        <rFont val="ＭＳ ゴシック"/>
        <family val="3"/>
        <charset val="128"/>
      </rPr>
      <t>水洗式破砕選別施設について、</t>
    </r>
    <rPh sb="4" eb="7">
      <t>スイセンシキ</t>
    </rPh>
    <rPh sb="7" eb="9">
      <t>ハサイ</t>
    </rPh>
    <rPh sb="9" eb="11">
      <t>センベツ</t>
    </rPh>
    <rPh sb="11" eb="13">
      <t>シセツ</t>
    </rPh>
    <phoneticPr fontId="2"/>
  </si>
  <si>
    <t>　廃土石の</t>
    <rPh sb="1" eb="3">
      <t>ハイド</t>
    </rPh>
    <rPh sb="3" eb="4">
      <t>セキ</t>
    </rPh>
    <phoneticPr fontId="2"/>
  </si>
  <si>
    <t>　たい積場</t>
    <rPh sb="3" eb="4">
      <t>ツ</t>
    </rPh>
    <rPh sb="4" eb="5">
      <t>ジョウ</t>
    </rPh>
    <phoneticPr fontId="2"/>
  </si>
  <si>
    <t>採石業者の氏名又は名称</t>
  </si>
  <si>
    <t>採石業者の住所</t>
  </si>
  <si>
    <t>使用量　㎏／年</t>
    <rPh sb="0" eb="3">
      <t>シヨウリョウ</t>
    </rPh>
    <rPh sb="6" eb="7">
      <t>ネン</t>
    </rPh>
    <phoneticPr fontId="2"/>
  </si>
  <si>
    <t>㎏／年</t>
    <phoneticPr fontId="2"/>
  </si>
  <si>
    <t>代表取締役</t>
    <rPh sb="0" eb="5">
      <t>ダイヒョウトリシマリヤク</t>
    </rPh>
    <phoneticPr fontId="2"/>
  </si>
  <si>
    <t>近畿太郎</t>
    <rPh sb="0" eb="2">
      <t>キンキ</t>
    </rPh>
    <rPh sb="2" eb="4">
      <t>タロウ</t>
    </rPh>
    <phoneticPr fontId="2"/>
  </si>
  <si>
    <t>078-000-0000</t>
    <phoneticPr fontId="2"/>
  </si>
  <si>
    <t>○○採取場</t>
    <rPh sb="2" eb="4">
      <t>サイシュ</t>
    </rPh>
    <rPh sb="4" eb="5">
      <t>ジョウ</t>
    </rPh>
    <phoneticPr fontId="2"/>
  </si>
  <si>
    <t>玄武岩、花こう岩</t>
    <rPh sb="0" eb="3">
      <t>ゲンブガン</t>
    </rPh>
    <rPh sb="4" eb="5">
      <t>カ</t>
    </rPh>
    <rPh sb="7" eb="8">
      <t>ガン</t>
    </rPh>
    <phoneticPr fontId="2"/>
  </si>
  <si>
    <t>神戸市××
大阪三郎</t>
    <rPh sb="0" eb="3">
      <t>コウベシ</t>
    </rPh>
    <rPh sb="6" eb="8">
      <t>オオサカ</t>
    </rPh>
    <rPh sb="8" eb="10">
      <t>サブロウ</t>
    </rPh>
    <phoneticPr fontId="2"/>
  </si>
  <si>
    <r>
      <t xml:space="preserve">19) 年間生産量
 </t>
    </r>
    <r>
      <rPr>
        <sz val="11"/>
        <color rgb="FFFF0000"/>
        <rFont val="ＭＳ ゴシック"/>
        <family val="3"/>
        <charset val="128"/>
      </rPr>
      <t xml:space="preserve"> (単位：トン)</t>
    </r>
    <rPh sb="4" eb="6">
      <t>ネンカン</t>
    </rPh>
    <rPh sb="6" eb="7">
      <t>ショウ</t>
    </rPh>
    <rPh sb="7" eb="9">
      <t>サンリョウ</t>
    </rPh>
    <rPh sb="13" eb="14">
      <t>タン</t>
    </rPh>
    <rPh sb="14" eb="15">
      <t>クライ</t>
    </rPh>
    <phoneticPr fontId="2"/>
  </si>
  <si>
    <r>
      <t>20)　年　　間　　生　　産　　量　　の　　製　　品　　別　　内　　訳　　</t>
    </r>
    <r>
      <rPr>
        <sz val="11"/>
        <color rgb="FFFF0000"/>
        <rFont val="ＭＳ ゴシック"/>
        <family val="3"/>
        <charset val="128"/>
      </rPr>
      <t>（単位：トン）</t>
    </r>
    <rPh sb="4" eb="5">
      <t>トシ</t>
    </rPh>
    <rPh sb="7" eb="8">
      <t>カン</t>
    </rPh>
    <rPh sb="10" eb="11">
      <t>ショウ</t>
    </rPh>
    <rPh sb="13" eb="14">
      <t>サン</t>
    </rPh>
    <rPh sb="16" eb="17">
      <t>リョウ</t>
    </rPh>
    <rPh sb="22" eb="23">
      <t>セイ</t>
    </rPh>
    <rPh sb="25" eb="26">
      <t>シナ</t>
    </rPh>
    <rPh sb="28" eb="29">
      <t>ベツ</t>
    </rPh>
    <rPh sb="31" eb="32">
      <t>ナイ</t>
    </rPh>
    <rPh sb="34" eb="35">
      <t>ヤク</t>
    </rPh>
    <rPh sb="38" eb="40">
      <t>タンイ</t>
    </rPh>
    <phoneticPr fontId="2"/>
  </si>
  <si>
    <r>
      <t xml:space="preserve">21)廃土及び廃石の量
</t>
    </r>
    <r>
      <rPr>
        <sz val="11"/>
        <color rgb="FFFF0000"/>
        <rFont val="ＭＳ ゴシック"/>
        <family val="3"/>
        <charset val="128"/>
      </rPr>
      <t>（単位：トン）</t>
    </r>
    <rPh sb="3" eb="4">
      <t>ハイ</t>
    </rPh>
    <rPh sb="4" eb="5">
      <t>ド</t>
    </rPh>
    <rPh sb="5" eb="6">
      <t>オヨ</t>
    </rPh>
    <rPh sb="7" eb="8">
      <t>ハイ</t>
    </rPh>
    <rPh sb="8" eb="9">
      <t>セキ</t>
    </rPh>
    <rPh sb="10" eb="11">
      <t>リョウ</t>
    </rPh>
    <rPh sb="13" eb="15">
      <t>タンイ</t>
    </rPh>
    <phoneticPr fontId="2"/>
  </si>
  <si>
    <t>近畿花子</t>
    <rPh sb="0" eb="2">
      <t>キンキ</t>
    </rPh>
    <rPh sb="2" eb="4">
      <t>ハナコ</t>
    </rPh>
    <phoneticPr fontId="2"/>
  </si>
  <si>
    <t xml:space="preserve"> たい積の方法</t>
    <rPh sb="3" eb="4">
      <t>セキ</t>
    </rPh>
    <rPh sb="5" eb="7">
      <t>ホウホウ</t>
    </rPh>
    <phoneticPr fontId="2"/>
  </si>
  <si>
    <t xml:space="preserve"> ダンプトラック</t>
    <phoneticPr fontId="2"/>
  </si>
  <si>
    <t>採石権</t>
    <rPh sb="0" eb="1">
      <t>サイ</t>
    </rPh>
    <rPh sb="1" eb="2">
      <t>イシ</t>
    </rPh>
    <rPh sb="2" eb="3">
      <t>ケン</t>
    </rPh>
    <phoneticPr fontId="2"/>
  </si>
  <si>
    <t>企業形態</t>
    <rPh sb="0" eb="2">
      <t>キギョウ</t>
    </rPh>
    <rPh sb="2" eb="4">
      <t>ケイタイ</t>
    </rPh>
    <phoneticPr fontId="27"/>
  </si>
  <si>
    <t>資本金
（万円）</t>
    <rPh sb="5" eb="7">
      <t>マンエン</t>
    </rPh>
    <phoneticPr fontId="27"/>
  </si>
  <si>
    <t>事務所の名称</t>
    <rPh sb="4" eb="6">
      <t>メイショウ</t>
    </rPh>
    <phoneticPr fontId="3"/>
  </si>
  <si>
    <t>岩石採取場の名称</t>
    <rPh sb="0" eb="2">
      <t>ガンセキ</t>
    </rPh>
    <rPh sb="6" eb="8">
      <t>メイショウ</t>
    </rPh>
    <phoneticPr fontId="3"/>
  </si>
  <si>
    <t>全体の従業員数</t>
    <rPh sb="0" eb="2">
      <t>ゼンタイ</t>
    </rPh>
    <rPh sb="3" eb="6">
      <t>ジュウギョウイン</t>
    </rPh>
    <rPh sb="6" eb="7">
      <t>スウ</t>
    </rPh>
    <phoneticPr fontId="27"/>
  </si>
  <si>
    <t>現場の従業員数</t>
    <rPh sb="0" eb="2">
      <t>ゲンバ</t>
    </rPh>
    <rPh sb="3" eb="6">
      <t>ジュウギョウイン</t>
    </rPh>
    <rPh sb="6" eb="7">
      <t>スウ</t>
    </rPh>
    <phoneticPr fontId="3"/>
  </si>
  <si>
    <t>採取計画の認可年月日</t>
    <rPh sb="0" eb="2">
      <t>サイシュ</t>
    </rPh>
    <rPh sb="2" eb="4">
      <t>ケイカク</t>
    </rPh>
    <rPh sb="5" eb="7">
      <t>ニンカ</t>
    </rPh>
    <rPh sb="7" eb="10">
      <t>ネンガッピ</t>
    </rPh>
    <phoneticPr fontId="3"/>
  </si>
  <si>
    <t>面積_所有権</t>
  </si>
  <si>
    <t>面積_採石権</t>
  </si>
  <si>
    <t>面積_その他</t>
  </si>
  <si>
    <t>業種</t>
    <rPh sb="0" eb="2">
      <t>ギョウシュ</t>
    </rPh>
    <phoneticPr fontId="3"/>
  </si>
  <si>
    <t>来年の生産予定量</t>
  </si>
  <si>
    <t>資本金規模</t>
    <rPh sb="0" eb="3">
      <t>シホンキン</t>
    </rPh>
    <rPh sb="3" eb="5">
      <t>キボ</t>
    </rPh>
    <phoneticPr fontId="3"/>
  </si>
  <si>
    <t>採取場人数規模</t>
    <rPh sb="0" eb="2">
      <t>サイシュ</t>
    </rPh>
    <rPh sb="2" eb="3">
      <t>ジョウ</t>
    </rPh>
    <rPh sb="3" eb="5">
      <t>ニンズウ</t>
    </rPh>
    <rPh sb="5" eb="7">
      <t>キボ</t>
    </rPh>
    <phoneticPr fontId="3"/>
  </si>
  <si>
    <t>現場人数規模</t>
    <rPh sb="0" eb="2">
      <t>ゲンバ</t>
    </rPh>
    <rPh sb="2" eb="4">
      <t>ニンズウ</t>
    </rPh>
    <rPh sb="4" eb="6">
      <t>キボ</t>
    </rPh>
    <phoneticPr fontId="3"/>
  </si>
  <si>
    <t>年間生産量規模</t>
  </si>
  <si>
    <t>岩石1_名称</t>
    <rPh sb="0" eb="2">
      <t>ガンセキ</t>
    </rPh>
    <rPh sb="4" eb="6">
      <t>メイショウ</t>
    </rPh>
    <phoneticPr fontId="2"/>
  </si>
  <si>
    <t>廃土廃石量</t>
    <phoneticPr fontId="2"/>
  </si>
  <si>
    <t>岩石2_名称</t>
    <rPh sb="0" eb="2">
      <t>ガンセキ</t>
    </rPh>
    <rPh sb="4" eb="6">
      <t>メイショウ</t>
    </rPh>
    <phoneticPr fontId="2"/>
  </si>
  <si>
    <t>岩石1_年間生産量</t>
    <rPh sb="0" eb="2">
      <t>ガンセキ</t>
    </rPh>
    <rPh sb="4" eb="6">
      <t>ネンカン</t>
    </rPh>
    <rPh sb="6" eb="9">
      <t>セイサンリョウ</t>
    </rPh>
    <phoneticPr fontId="2"/>
  </si>
  <si>
    <t>岩石2_年間生産量</t>
    <rPh sb="0" eb="2">
      <t>ガンセキ</t>
    </rPh>
    <rPh sb="4" eb="6">
      <t>ネンカン</t>
    </rPh>
    <rPh sb="6" eb="9">
      <t>セイサンリョウ</t>
    </rPh>
    <phoneticPr fontId="2"/>
  </si>
  <si>
    <t>道路用</t>
    <phoneticPr fontId="2"/>
  </si>
  <si>
    <t>コンクリート用</t>
    <phoneticPr fontId="2"/>
  </si>
  <si>
    <t>鉄道道床用</t>
    <phoneticPr fontId="2"/>
  </si>
  <si>
    <t>砂</t>
    <phoneticPr fontId="2"/>
  </si>
  <si>
    <t>砕石_その他</t>
    <phoneticPr fontId="2"/>
  </si>
  <si>
    <t>切石</t>
    <phoneticPr fontId="2"/>
  </si>
  <si>
    <t>間知石割石</t>
    <phoneticPr fontId="2"/>
  </si>
  <si>
    <t>割ぐり石</t>
    <phoneticPr fontId="2"/>
  </si>
  <si>
    <t>石材_その他</t>
    <phoneticPr fontId="2"/>
  </si>
  <si>
    <t>工業用原料</t>
    <phoneticPr fontId="2"/>
  </si>
  <si>
    <t>砕石計</t>
    <rPh sb="0" eb="2">
      <t>サイセキ</t>
    </rPh>
    <rPh sb="2" eb="3">
      <t>ケイ</t>
    </rPh>
    <phoneticPr fontId="2"/>
  </si>
  <si>
    <t>石材計</t>
    <rPh sb="0" eb="2">
      <t>セキザイ</t>
    </rPh>
    <rPh sb="2" eb="3">
      <t>ケイ</t>
    </rPh>
    <phoneticPr fontId="2"/>
  </si>
  <si>
    <t>用途別_1_1_砕骨材</t>
    <rPh sb="0" eb="3">
      <t>ヨウトベツ</t>
    </rPh>
    <rPh sb="8" eb="9">
      <t>サイ</t>
    </rPh>
    <rPh sb="9" eb="11">
      <t>コツザイ</t>
    </rPh>
    <phoneticPr fontId="2"/>
  </si>
  <si>
    <t>用途別_1_2_石材</t>
    <rPh sb="0" eb="3">
      <t>ヨウトベツ</t>
    </rPh>
    <rPh sb="8" eb="10">
      <t>セキザイ</t>
    </rPh>
    <phoneticPr fontId="2"/>
  </si>
  <si>
    <t>用途別_1_3_工業用原料</t>
    <rPh sb="0" eb="3">
      <t>ヨウトベツ</t>
    </rPh>
    <rPh sb="8" eb="11">
      <t>コウギョウヨウ</t>
    </rPh>
    <rPh sb="11" eb="13">
      <t>ゲンリョウ</t>
    </rPh>
    <phoneticPr fontId="2"/>
  </si>
  <si>
    <t>砕石方法_2_1_傾斜面</t>
    <rPh sb="0" eb="2">
      <t>サイセキ</t>
    </rPh>
    <rPh sb="2" eb="4">
      <t>ホウホウ</t>
    </rPh>
    <rPh sb="9" eb="12">
      <t>ケイシャメン</t>
    </rPh>
    <phoneticPr fontId="3"/>
  </si>
  <si>
    <t>砕石方法_2_2_階段</t>
    <rPh sb="0" eb="2">
      <t>サイセキ</t>
    </rPh>
    <rPh sb="2" eb="4">
      <t>ホウホウ</t>
    </rPh>
    <rPh sb="9" eb="11">
      <t>カイダン</t>
    </rPh>
    <phoneticPr fontId="3"/>
  </si>
  <si>
    <t>砕石方法_2_3_グローリーホール</t>
    <rPh sb="0" eb="2">
      <t>サイセキ</t>
    </rPh>
    <rPh sb="2" eb="4">
      <t>ホウホウ</t>
    </rPh>
    <phoneticPr fontId="3"/>
  </si>
  <si>
    <t>砕石方法_2_5_中段</t>
    <rPh sb="0" eb="2">
      <t>サイセキ</t>
    </rPh>
    <rPh sb="2" eb="4">
      <t>ホウホウ</t>
    </rPh>
    <rPh sb="9" eb="11">
      <t>ナカダン</t>
    </rPh>
    <phoneticPr fontId="3"/>
  </si>
  <si>
    <t>砕石方法_2_6_柱房式</t>
    <rPh sb="0" eb="2">
      <t>サイセキ</t>
    </rPh>
    <rPh sb="2" eb="4">
      <t>ホウホウ</t>
    </rPh>
    <rPh sb="9" eb="10">
      <t>ハシラ</t>
    </rPh>
    <rPh sb="10" eb="11">
      <t>フサ</t>
    </rPh>
    <rPh sb="11" eb="12">
      <t>シキ</t>
    </rPh>
    <phoneticPr fontId="3"/>
  </si>
  <si>
    <t>砕石方法_2_7_残房式</t>
    <rPh sb="0" eb="2">
      <t>サイセキ</t>
    </rPh>
    <rPh sb="2" eb="4">
      <t>ホウホウ</t>
    </rPh>
    <rPh sb="9" eb="10">
      <t>ノコ</t>
    </rPh>
    <rPh sb="10" eb="11">
      <t>フサ</t>
    </rPh>
    <rPh sb="11" eb="12">
      <t>シキ</t>
    </rPh>
    <phoneticPr fontId="3"/>
  </si>
  <si>
    <t>砕石方法_2_4_露天その他</t>
    <rPh sb="0" eb="2">
      <t>サイセキ</t>
    </rPh>
    <rPh sb="2" eb="4">
      <t>ホウホウ</t>
    </rPh>
    <rPh sb="9" eb="11">
      <t>ロテン</t>
    </rPh>
    <rPh sb="13" eb="14">
      <t>タ</t>
    </rPh>
    <phoneticPr fontId="3"/>
  </si>
  <si>
    <t>砕石方法_2_8_坑内その他</t>
    <rPh sb="0" eb="2">
      <t>サイセキ</t>
    </rPh>
    <rPh sb="2" eb="4">
      <t>ホウホウ</t>
    </rPh>
    <rPh sb="9" eb="11">
      <t>コウナイ</t>
    </rPh>
    <rPh sb="13" eb="14">
      <t>タ</t>
    </rPh>
    <phoneticPr fontId="3"/>
  </si>
  <si>
    <t>砕石方法_2_9_併用</t>
    <rPh sb="0" eb="2">
      <t>サイセキ</t>
    </rPh>
    <rPh sb="2" eb="4">
      <t>ホウホウ</t>
    </rPh>
    <rPh sb="9" eb="11">
      <t>ヘイヨウ</t>
    </rPh>
    <phoneticPr fontId="3"/>
  </si>
  <si>
    <t>主要設備_4_1_パワーショベル</t>
    <rPh sb="0" eb="2">
      <t>シュヨウ</t>
    </rPh>
    <rPh sb="2" eb="4">
      <t>セツビ</t>
    </rPh>
    <phoneticPr fontId="2"/>
  </si>
  <si>
    <t>主要設備_4_2_ドーザーショベル</t>
    <rPh sb="0" eb="2">
      <t>シュヨウ</t>
    </rPh>
    <rPh sb="2" eb="4">
      <t>セツビ</t>
    </rPh>
    <phoneticPr fontId="2"/>
  </si>
  <si>
    <t>主要設備_4_3_ホイールショベル</t>
    <rPh sb="0" eb="2">
      <t>シュヨウ</t>
    </rPh>
    <rPh sb="2" eb="4">
      <t>セツビ</t>
    </rPh>
    <phoneticPr fontId="2"/>
  </si>
  <si>
    <t>主要設備_4_4_ブルドーザー</t>
    <rPh sb="0" eb="2">
      <t>シュヨウ</t>
    </rPh>
    <rPh sb="2" eb="4">
      <t>セツビ</t>
    </rPh>
    <phoneticPr fontId="2"/>
  </si>
  <si>
    <t>主要設備_4_5_クローラドリル</t>
    <rPh sb="0" eb="2">
      <t>シュヨウ</t>
    </rPh>
    <rPh sb="2" eb="4">
      <t>セツビ</t>
    </rPh>
    <phoneticPr fontId="2"/>
  </si>
  <si>
    <t>主要設備_4_6_ジャックハンマー</t>
    <rPh sb="0" eb="2">
      <t>シュヨウ</t>
    </rPh>
    <rPh sb="2" eb="4">
      <t>セツビ</t>
    </rPh>
    <phoneticPr fontId="2"/>
  </si>
  <si>
    <t>主要設備_4_7_ハンドハンマー</t>
    <rPh sb="0" eb="2">
      <t>シュヨウ</t>
    </rPh>
    <rPh sb="2" eb="4">
      <t>セツビ</t>
    </rPh>
    <phoneticPr fontId="2"/>
  </si>
  <si>
    <t>主要設備_4_8_ストーバー</t>
    <rPh sb="0" eb="2">
      <t>シュヨウ</t>
    </rPh>
    <rPh sb="2" eb="4">
      <t>セツビ</t>
    </rPh>
    <phoneticPr fontId="2"/>
  </si>
  <si>
    <t>主要設備_4_9_コンプレッサー</t>
    <rPh sb="0" eb="2">
      <t>シュヨウ</t>
    </rPh>
    <rPh sb="2" eb="4">
      <t>セツビ</t>
    </rPh>
    <phoneticPr fontId="2"/>
  </si>
  <si>
    <t>主要設備_4_10_ドロップボール</t>
    <rPh sb="0" eb="2">
      <t>シュヨウ</t>
    </rPh>
    <rPh sb="2" eb="4">
      <t>セツビ</t>
    </rPh>
    <phoneticPr fontId="2"/>
  </si>
  <si>
    <t>主要設備_4_11_ブレイカー</t>
    <rPh sb="0" eb="2">
      <t>シュヨウ</t>
    </rPh>
    <rPh sb="2" eb="4">
      <t>セツビ</t>
    </rPh>
    <phoneticPr fontId="2"/>
  </si>
  <si>
    <t>主要設備_4_12_小割発破</t>
    <rPh sb="0" eb="2">
      <t>シュヨウ</t>
    </rPh>
    <rPh sb="2" eb="4">
      <t>セツビ</t>
    </rPh>
    <rPh sb="10" eb="12">
      <t>コワリ</t>
    </rPh>
    <rPh sb="12" eb="14">
      <t>ハッパ</t>
    </rPh>
    <phoneticPr fontId="2"/>
  </si>
  <si>
    <t>使用火薬_5_1_アンホ</t>
    <rPh sb="0" eb="2">
      <t>シヨウ</t>
    </rPh>
    <rPh sb="2" eb="4">
      <t>カヤク</t>
    </rPh>
    <phoneticPr fontId="2"/>
  </si>
  <si>
    <t>使用火薬_5_2_ダイナマイト</t>
    <rPh sb="0" eb="2">
      <t>シヨウ</t>
    </rPh>
    <rPh sb="2" eb="4">
      <t>カヤク</t>
    </rPh>
    <phoneticPr fontId="2"/>
  </si>
  <si>
    <t>使用火薬_5_3_カーリット</t>
    <rPh sb="0" eb="2">
      <t>シヨウ</t>
    </rPh>
    <rPh sb="2" eb="4">
      <t>カヤク</t>
    </rPh>
    <phoneticPr fontId="2"/>
  </si>
  <si>
    <t>使用火薬_5_4_爆薬その他</t>
    <rPh sb="0" eb="2">
      <t>シヨウ</t>
    </rPh>
    <rPh sb="2" eb="4">
      <t>カヤク</t>
    </rPh>
    <rPh sb="9" eb="11">
      <t>バクヤク</t>
    </rPh>
    <rPh sb="13" eb="14">
      <t>タ</t>
    </rPh>
    <phoneticPr fontId="2"/>
  </si>
  <si>
    <t>使用火薬_5_5_黒色火薬</t>
    <rPh sb="0" eb="2">
      <t>シヨウ</t>
    </rPh>
    <rPh sb="2" eb="4">
      <t>カヤク</t>
    </rPh>
    <rPh sb="9" eb="11">
      <t>コクショク</t>
    </rPh>
    <rPh sb="11" eb="13">
      <t>カヤク</t>
    </rPh>
    <phoneticPr fontId="2"/>
  </si>
  <si>
    <t>破砕選別方法_6_1_無し</t>
    <rPh sb="4" eb="6">
      <t>ホウホウ</t>
    </rPh>
    <rPh sb="11" eb="12">
      <t>ナ</t>
    </rPh>
    <phoneticPr fontId="27"/>
  </si>
  <si>
    <t>破砕選別方法_6_2_手選</t>
    <rPh sb="4" eb="6">
      <t>ホウホウ</t>
    </rPh>
    <rPh sb="11" eb="12">
      <t>テ</t>
    </rPh>
    <rPh sb="12" eb="13">
      <t>セン</t>
    </rPh>
    <phoneticPr fontId="27"/>
  </si>
  <si>
    <t>破砕選別方法_6_3_機械選別</t>
    <rPh sb="4" eb="6">
      <t>ホウホウ</t>
    </rPh>
    <rPh sb="11" eb="13">
      <t>キカイ</t>
    </rPh>
    <rPh sb="13" eb="15">
      <t>センベツ</t>
    </rPh>
    <phoneticPr fontId="27"/>
  </si>
  <si>
    <t>水洗式選別_水量</t>
    <rPh sb="0" eb="3">
      <t>スイセンシキ</t>
    </rPh>
    <rPh sb="3" eb="5">
      <t>センベツ</t>
    </rPh>
    <rPh sb="6" eb="8">
      <t>スイリョウ</t>
    </rPh>
    <phoneticPr fontId="2"/>
  </si>
  <si>
    <t>破砕選別機_6_1_破砕機</t>
    <rPh sb="0" eb="2">
      <t>ハサイ</t>
    </rPh>
    <rPh sb="2" eb="4">
      <t>センベツ</t>
    </rPh>
    <rPh sb="4" eb="5">
      <t>キ</t>
    </rPh>
    <rPh sb="10" eb="13">
      <t>ハサイキ</t>
    </rPh>
    <phoneticPr fontId="2"/>
  </si>
  <si>
    <t>破砕選別機_6_2_磨砕機</t>
    <rPh sb="0" eb="2">
      <t>ハサイ</t>
    </rPh>
    <rPh sb="2" eb="4">
      <t>センベツ</t>
    </rPh>
    <rPh sb="4" eb="5">
      <t>キ</t>
    </rPh>
    <rPh sb="10" eb="11">
      <t>ミガ</t>
    </rPh>
    <rPh sb="11" eb="12">
      <t>クダ</t>
    </rPh>
    <rPh sb="12" eb="13">
      <t>キ</t>
    </rPh>
    <phoneticPr fontId="2"/>
  </si>
  <si>
    <t>破砕選別機_6_3_篩分機</t>
    <rPh sb="0" eb="2">
      <t>ハサイ</t>
    </rPh>
    <rPh sb="2" eb="4">
      <t>センベツ</t>
    </rPh>
    <rPh sb="4" eb="5">
      <t>キ</t>
    </rPh>
    <phoneticPr fontId="2"/>
  </si>
  <si>
    <t>破砕選別機_6_4_機械分級期</t>
    <rPh sb="0" eb="2">
      <t>ハサイ</t>
    </rPh>
    <rPh sb="2" eb="4">
      <t>センベツ</t>
    </rPh>
    <rPh sb="4" eb="5">
      <t>キ</t>
    </rPh>
    <rPh sb="10" eb="12">
      <t>キカイ</t>
    </rPh>
    <rPh sb="12" eb="14">
      <t>ブンキュウ</t>
    </rPh>
    <rPh sb="14" eb="15">
      <t>キ</t>
    </rPh>
    <phoneticPr fontId="2"/>
  </si>
  <si>
    <t>破砕選別機_6_5_湿式サイクロン</t>
    <rPh sb="0" eb="2">
      <t>ハサイ</t>
    </rPh>
    <rPh sb="2" eb="4">
      <t>センベツ</t>
    </rPh>
    <rPh sb="4" eb="5">
      <t>キ</t>
    </rPh>
    <rPh sb="10" eb="12">
      <t>シッシキ</t>
    </rPh>
    <phoneticPr fontId="2"/>
  </si>
  <si>
    <t>運搬機械_7_1_ドーザーショベル等</t>
    <rPh sb="0" eb="2">
      <t>ウンパン</t>
    </rPh>
    <rPh sb="2" eb="4">
      <t>キカイ</t>
    </rPh>
    <rPh sb="17" eb="18">
      <t>トウ</t>
    </rPh>
    <phoneticPr fontId="2"/>
  </si>
  <si>
    <t>運搬機械_7_2_ホイールショベル</t>
    <rPh sb="0" eb="2">
      <t>ウンパン</t>
    </rPh>
    <rPh sb="2" eb="4">
      <t>キカイ</t>
    </rPh>
    <phoneticPr fontId="2"/>
  </si>
  <si>
    <t>運搬機械_7_3_ダンプ8トン以下</t>
    <rPh sb="0" eb="2">
      <t>ウンパン</t>
    </rPh>
    <rPh sb="2" eb="4">
      <t>キカイ</t>
    </rPh>
    <rPh sb="15" eb="17">
      <t>イカ</t>
    </rPh>
    <phoneticPr fontId="2"/>
  </si>
  <si>
    <t>運搬機械_7_4_ダンプ9~10トン</t>
    <rPh sb="0" eb="2">
      <t>ウンパン</t>
    </rPh>
    <rPh sb="2" eb="4">
      <t>キカイ</t>
    </rPh>
    <phoneticPr fontId="2"/>
  </si>
  <si>
    <t>運搬機械_7_5_ダンプ11~15トン</t>
    <rPh sb="0" eb="2">
      <t>ウンパン</t>
    </rPh>
    <rPh sb="2" eb="4">
      <t>キカイ</t>
    </rPh>
    <phoneticPr fontId="2"/>
  </si>
  <si>
    <t>運搬機械_7_6_ダンプ16~20トン</t>
    <rPh sb="0" eb="2">
      <t>ウンパン</t>
    </rPh>
    <rPh sb="2" eb="4">
      <t>キカイ</t>
    </rPh>
    <phoneticPr fontId="2"/>
  </si>
  <si>
    <t>運搬機械_7_7_ダンプ21トン以上</t>
    <rPh sb="0" eb="2">
      <t>ウンパン</t>
    </rPh>
    <rPh sb="2" eb="4">
      <t>キカイ</t>
    </rPh>
    <rPh sb="16" eb="18">
      <t>イジョウ</t>
    </rPh>
    <phoneticPr fontId="2"/>
  </si>
  <si>
    <t>たい積場_8_1_水平層状</t>
    <rPh sb="2" eb="3">
      <t>セキ</t>
    </rPh>
    <rPh sb="3" eb="4">
      <t>バ</t>
    </rPh>
    <rPh sb="9" eb="11">
      <t>スイヘイ</t>
    </rPh>
    <rPh sb="11" eb="12">
      <t>ソウ</t>
    </rPh>
    <phoneticPr fontId="2"/>
  </si>
  <si>
    <t>たい積場_8_2_まき出し</t>
    <rPh sb="2" eb="3">
      <t>セキ</t>
    </rPh>
    <rPh sb="3" eb="4">
      <t>バ</t>
    </rPh>
    <rPh sb="11" eb="12">
      <t>ダ</t>
    </rPh>
    <phoneticPr fontId="2"/>
  </si>
  <si>
    <t>たい積場_8_3_投下</t>
    <rPh sb="2" eb="3">
      <t>セキ</t>
    </rPh>
    <rPh sb="3" eb="4">
      <t>バ</t>
    </rPh>
    <rPh sb="9" eb="11">
      <t>トウカ</t>
    </rPh>
    <phoneticPr fontId="2"/>
  </si>
  <si>
    <t>採掘場_9_1_転落石防止</t>
    <rPh sb="8" eb="10">
      <t>テンラク</t>
    </rPh>
    <rPh sb="10" eb="11">
      <t>イシ</t>
    </rPh>
    <rPh sb="11" eb="13">
      <t>ボウシ</t>
    </rPh>
    <phoneticPr fontId="2"/>
  </si>
  <si>
    <t>採掘場_9_2_防護網柵</t>
    <rPh sb="8" eb="10">
      <t>ボウゴ</t>
    </rPh>
    <rPh sb="10" eb="11">
      <t>アミ</t>
    </rPh>
    <rPh sb="11" eb="12">
      <t>サク</t>
    </rPh>
    <phoneticPr fontId="2"/>
  </si>
  <si>
    <t>採掘場_9_3_噴霧散水</t>
    <rPh sb="8" eb="10">
      <t>フンム</t>
    </rPh>
    <rPh sb="10" eb="12">
      <t>サンスイ</t>
    </rPh>
    <phoneticPr fontId="2"/>
  </si>
  <si>
    <t>採掘場_9_4_排水路</t>
    <rPh sb="8" eb="11">
      <t>ハイスイロ</t>
    </rPh>
    <phoneticPr fontId="2"/>
  </si>
  <si>
    <t>採掘場_9_5_汚水処理</t>
    <rPh sb="8" eb="10">
      <t>オスイ</t>
    </rPh>
    <rPh sb="10" eb="12">
      <t>ショリ</t>
    </rPh>
    <phoneticPr fontId="2"/>
  </si>
  <si>
    <t>採掘場_9_6_沢水排水路</t>
    <rPh sb="8" eb="9">
      <t>サワ</t>
    </rPh>
    <rPh sb="9" eb="10">
      <t>ミズ</t>
    </rPh>
    <rPh sb="10" eb="12">
      <t>ハイスイ</t>
    </rPh>
    <rPh sb="12" eb="13">
      <t>ロ</t>
    </rPh>
    <phoneticPr fontId="2"/>
  </si>
  <si>
    <t>採掘場_9_6_山腹排水路</t>
    <rPh sb="8" eb="10">
      <t>ヤマハラ</t>
    </rPh>
    <rPh sb="10" eb="12">
      <t>ハイスイ</t>
    </rPh>
    <rPh sb="12" eb="13">
      <t>ロ</t>
    </rPh>
    <phoneticPr fontId="2"/>
  </si>
  <si>
    <t>破砕選別場_9_7_噴霧散水</t>
    <rPh sb="0" eb="2">
      <t>ハサイ</t>
    </rPh>
    <rPh sb="2" eb="4">
      <t>センベツ</t>
    </rPh>
    <rPh sb="4" eb="5">
      <t>ジョウ</t>
    </rPh>
    <rPh sb="10" eb="12">
      <t>フンム</t>
    </rPh>
    <rPh sb="12" eb="14">
      <t>サンスイ</t>
    </rPh>
    <phoneticPr fontId="2"/>
  </si>
  <si>
    <t>破砕選別場_9_7_集じん</t>
    <rPh sb="0" eb="2">
      <t>ハサイ</t>
    </rPh>
    <rPh sb="2" eb="4">
      <t>センベツ</t>
    </rPh>
    <rPh sb="10" eb="11">
      <t>シュウ</t>
    </rPh>
    <phoneticPr fontId="2"/>
  </si>
  <si>
    <t>破砕選別場_9_7_建屋</t>
    <rPh sb="0" eb="2">
      <t>ハサイ</t>
    </rPh>
    <rPh sb="2" eb="4">
      <t>センベツ</t>
    </rPh>
    <rPh sb="10" eb="12">
      <t>タテヤ</t>
    </rPh>
    <phoneticPr fontId="2"/>
  </si>
  <si>
    <t>破砕選別場_9_8_汚水処理</t>
    <rPh sb="0" eb="2">
      <t>ハサイ</t>
    </rPh>
    <rPh sb="2" eb="4">
      <t>センベツ</t>
    </rPh>
    <rPh sb="10" eb="12">
      <t>オスイ</t>
    </rPh>
    <rPh sb="12" eb="14">
      <t>ショリ</t>
    </rPh>
    <phoneticPr fontId="2"/>
  </si>
  <si>
    <t>廃土石_9_9_土留</t>
    <rPh sb="0" eb="1">
      <t>ハイ</t>
    </rPh>
    <rPh sb="1" eb="3">
      <t>ドセキ</t>
    </rPh>
    <rPh sb="8" eb="10">
      <t>ドド</t>
    </rPh>
    <phoneticPr fontId="2"/>
  </si>
  <si>
    <t>廃土石_9_10_沢水排水路</t>
    <rPh sb="0" eb="1">
      <t>ハイ</t>
    </rPh>
    <rPh sb="1" eb="3">
      <t>ドセキ</t>
    </rPh>
    <rPh sb="9" eb="14">
      <t>サワミズハイスイロ</t>
    </rPh>
    <phoneticPr fontId="2"/>
  </si>
  <si>
    <t>廃土石_9_10_山腹排水路</t>
    <rPh sb="0" eb="1">
      <t>ハイ</t>
    </rPh>
    <rPh sb="1" eb="3">
      <t>ドセキ</t>
    </rPh>
    <rPh sb="9" eb="11">
      <t>サンプク</t>
    </rPh>
    <rPh sb="11" eb="14">
      <t>ハイスイロ</t>
    </rPh>
    <phoneticPr fontId="2"/>
  </si>
  <si>
    <t>廃土石_10_9_崩壊流出</t>
    <rPh sb="1" eb="3">
      <t>ドセキ</t>
    </rPh>
    <phoneticPr fontId="2"/>
  </si>
  <si>
    <t>採石場_10_1_崩壊流出</t>
    <rPh sb="0" eb="3">
      <t>サイセキジョウ</t>
    </rPh>
    <rPh sb="9" eb="11">
      <t>ホウカイ</t>
    </rPh>
    <rPh sb="11" eb="13">
      <t>リュウシュツ</t>
    </rPh>
    <phoneticPr fontId="2"/>
  </si>
  <si>
    <t>採石場_10_2_陥没亀裂</t>
    <rPh sb="0" eb="3">
      <t>サイセキジョウ</t>
    </rPh>
    <rPh sb="9" eb="11">
      <t>カンボツ</t>
    </rPh>
    <rPh sb="11" eb="13">
      <t>キレツ</t>
    </rPh>
    <phoneticPr fontId="2"/>
  </si>
  <si>
    <t>採石場_10_3_飛石</t>
    <rPh sb="0" eb="3">
      <t>サイセキジョウ</t>
    </rPh>
    <rPh sb="9" eb="10">
      <t>ト</t>
    </rPh>
    <rPh sb="10" eb="11">
      <t>イシ</t>
    </rPh>
    <phoneticPr fontId="2"/>
  </si>
  <si>
    <t>採石場_10_4_粉じん</t>
    <rPh sb="0" eb="3">
      <t>サイセキジョウ</t>
    </rPh>
    <rPh sb="9" eb="10">
      <t>フン</t>
    </rPh>
    <phoneticPr fontId="2"/>
  </si>
  <si>
    <t>採石場_10_5_汚濁水</t>
    <rPh sb="0" eb="3">
      <t>サイセキジョウ</t>
    </rPh>
    <rPh sb="9" eb="11">
      <t>オダク</t>
    </rPh>
    <rPh sb="11" eb="12">
      <t>スイ</t>
    </rPh>
    <phoneticPr fontId="2"/>
  </si>
  <si>
    <t>破砕選別場_10_6_粉じん</t>
    <rPh sb="2" eb="4">
      <t>センベツ</t>
    </rPh>
    <rPh sb="4" eb="5">
      <t>ジョウ</t>
    </rPh>
    <rPh sb="11" eb="12">
      <t>フン</t>
    </rPh>
    <phoneticPr fontId="2"/>
  </si>
  <si>
    <t>破砕選別場_10_7_騒音</t>
    <rPh sb="2" eb="4">
      <t>センベツ</t>
    </rPh>
    <rPh sb="4" eb="5">
      <t>ジョウ</t>
    </rPh>
    <rPh sb="11" eb="13">
      <t>ソウオン</t>
    </rPh>
    <phoneticPr fontId="2"/>
  </si>
  <si>
    <t>破砕選別場_10_8_汚濁水</t>
    <rPh sb="2" eb="4">
      <t>センベツ</t>
    </rPh>
    <rPh sb="4" eb="5">
      <t>ジョウ</t>
    </rPh>
    <rPh sb="11" eb="14">
      <t>オダクスイ</t>
    </rPh>
    <phoneticPr fontId="2"/>
  </si>
  <si>
    <t>廃土石_10_10_汚濁水</t>
    <rPh sb="1" eb="3">
      <t>ドセキ</t>
    </rPh>
    <rPh sb="10" eb="13">
      <t>オダクスイ</t>
    </rPh>
    <phoneticPr fontId="2"/>
  </si>
  <si>
    <t>採掘手段_3_手堀</t>
    <rPh sb="0" eb="2">
      <t>サイクツ</t>
    </rPh>
    <rPh sb="2" eb="4">
      <t>シュダン</t>
    </rPh>
    <rPh sb="7" eb="8">
      <t>テ</t>
    </rPh>
    <rPh sb="8" eb="9">
      <t>ホリ</t>
    </rPh>
    <phoneticPr fontId="27"/>
  </si>
  <si>
    <t>採掘手段_3_機械堀</t>
    <rPh sb="0" eb="2">
      <t>サイクツ</t>
    </rPh>
    <rPh sb="2" eb="4">
      <t>シュダン</t>
    </rPh>
    <rPh sb="7" eb="9">
      <t>キカイ</t>
    </rPh>
    <rPh sb="9" eb="10">
      <t>ホリ</t>
    </rPh>
    <phoneticPr fontId="27"/>
  </si>
  <si>
    <t>年間生産量</t>
    <rPh sb="0" eb="2">
      <t>ネンカン</t>
    </rPh>
    <rPh sb="2" eb="5">
      <t>セイサンギョウ</t>
    </rPh>
    <phoneticPr fontId="2"/>
  </si>
  <si>
    <t>登録県</t>
    <rPh sb="0" eb="2">
      <t>トウロク</t>
    </rPh>
    <rPh sb="2" eb="3">
      <t>ケン</t>
    </rPh>
    <phoneticPr fontId="2"/>
  </si>
  <si>
    <t>登録番号</t>
    <rPh sb="0" eb="2">
      <t>トウロク</t>
    </rPh>
    <rPh sb="2" eb="4">
      <t>バンゴウ</t>
    </rPh>
    <phoneticPr fontId="2"/>
  </si>
  <si>
    <t>採取する岩石の名称</t>
    <rPh sb="0" eb="2">
      <t>サイシュ</t>
    </rPh>
    <rPh sb="4" eb="6">
      <t>ガンセキ</t>
    </rPh>
    <rPh sb="7" eb="9">
      <t>メイショウ</t>
    </rPh>
    <phoneticPr fontId="2"/>
  </si>
  <si>
    <t>岩石の通称名</t>
    <rPh sb="0" eb="2">
      <t>ガンセキ</t>
    </rPh>
    <rPh sb="3" eb="5">
      <t>ツウショウ</t>
    </rPh>
    <rPh sb="5" eb="6">
      <t>ナ</t>
    </rPh>
    <phoneticPr fontId="2"/>
  </si>
  <si>
    <t>たい積場有無</t>
    <rPh sb="4" eb="6">
      <t>ウム</t>
    </rPh>
    <phoneticPr fontId="27"/>
  </si>
  <si>
    <t>運搬機械_7_ダンプ20トン以下</t>
    <rPh sb="14" eb="16">
      <t>イカ</t>
    </rPh>
    <phoneticPr fontId="2"/>
  </si>
  <si>
    <t>火薬使用有無</t>
    <rPh sb="0" eb="2">
      <t>カヤク</t>
    </rPh>
    <rPh sb="2" eb="4">
      <t>シヨウ</t>
    </rPh>
    <rPh sb="4" eb="6">
      <t>ウム</t>
    </rPh>
    <phoneticPr fontId="2"/>
  </si>
  <si>
    <t>災害防止施設有無</t>
    <rPh sb="6" eb="8">
      <t>ウム</t>
    </rPh>
    <phoneticPr fontId="2"/>
  </si>
  <si>
    <t>災害発生の有無</t>
    <rPh sb="5" eb="7">
      <t>ウム</t>
    </rPh>
    <phoneticPr fontId="2"/>
  </si>
  <si>
    <t>坑内堀のみ</t>
    <rPh sb="0" eb="2">
      <t>コウナイ</t>
    </rPh>
    <rPh sb="2" eb="3">
      <t>ホリ</t>
    </rPh>
    <phoneticPr fontId="2"/>
  </si>
  <si>
    <t>面積計</t>
    <rPh sb="0" eb="2">
      <t>メンセキ</t>
    </rPh>
    <rPh sb="2" eb="3">
      <t>ケイ</t>
    </rPh>
    <phoneticPr fontId="2"/>
  </si>
  <si>
    <t>面積規模</t>
    <rPh sb="0" eb="2">
      <t>メンセキ</t>
    </rPh>
    <rPh sb="2" eb="4">
      <t>キボ</t>
    </rPh>
    <phoneticPr fontId="2"/>
  </si>
  <si>
    <t>岩石採取場の所在地</t>
    <rPh sb="0" eb="2">
      <t>ガンセキ</t>
    </rPh>
    <rPh sb="6" eb="9">
      <t>ショザイチ</t>
    </rPh>
    <phoneticPr fontId="3"/>
  </si>
  <si>
    <t>水洗式選別_有</t>
    <rPh sb="0" eb="3">
      <t>スイセンシキ</t>
    </rPh>
    <rPh sb="3" eb="5">
      <t>センベツ</t>
    </rPh>
    <rPh sb="6" eb="7">
      <t>アリ</t>
    </rPh>
    <phoneticPr fontId="2"/>
  </si>
  <si>
    <t>水洗式選別_無</t>
    <rPh sb="0" eb="3">
      <t>スイセンシキ</t>
    </rPh>
    <rPh sb="3" eb="5">
      <t>センベツ</t>
    </rPh>
    <rPh sb="6" eb="7">
      <t>ナ</t>
    </rPh>
    <phoneticPr fontId="2"/>
  </si>
  <si>
    <t>人）</t>
    <phoneticPr fontId="2"/>
  </si>
  <si>
    <t>←府県を選択</t>
    <rPh sb="1" eb="3">
      <t>フケン</t>
    </rPh>
    <rPh sb="4" eb="6">
      <t>センタク</t>
    </rPh>
    <phoneticPr fontId="2"/>
  </si>
  <si>
    <t>○○事務所</t>
    <rPh sb="2" eb="5">
      <t>ジムショ</t>
    </rPh>
    <phoneticPr fontId="2"/>
  </si>
  <si>
    <t>大阪市○○</t>
    <rPh sb="0" eb="3">
      <t>オオサカシ</t>
    </rPh>
    <phoneticPr fontId="2"/>
  </si>
  <si>
    <t>神戸市○○</t>
    <rPh sb="0" eb="3">
      <t>コウベシ</t>
    </rPh>
    <phoneticPr fontId="2"/>
  </si>
  <si>
    <t>06-0000-0000</t>
    <phoneticPr fontId="2"/>
  </si>
  <si>
    <t>○○年</t>
    <rPh sb="2" eb="3">
      <t>ネン</t>
    </rPh>
    <phoneticPr fontId="2"/>
  </si>
  <si>
    <r>
      <t>14)採取する土地の
   面積(単位：</t>
    </r>
    <r>
      <rPr>
        <b/>
        <sz val="11"/>
        <color rgb="FFFF0000"/>
        <rFont val="ＭＳ ゴシック"/>
        <family val="3"/>
        <charset val="128"/>
      </rPr>
      <t>㎡</t>
    </r>
    <r>
      <rPr>
        <sz val="11"/>
        <rFont val="ＭＳ ゴシック"/>
        <family val="3"/>
        <charset val="128"/>
      </rPr>
      <t>)</t>
    </r>
    <rPh sb="3" eb="5">
      <t>サイシュ</t>
    </rPh>
    <rPh sb="7" eb="9">
      <t>トチ</t>
    </rPh>
    <rPh sb="14" eb="16">
      <t>メンセキ</t>
    </rPh>
    <rPh sb="17" eb="19">
      <t>タンイ</t>
    </rPh>
    <phoneticPr fontId="2"/>
  </si>
  <si>
    <t>（コメント等があれば、こちらに記載してください）</t>
    <rPh sb="5" eb="6">
      <t>トウ</t>
    </rPh>
    <rPh sb="15" eb="17">
      <t>キサイ</t>
    </rPh>
    <phoneticPr fontId="2"/>
  </si>
  <si>
    <t>←報告対象期間は、様式本表の報告年（B2セル）を入力すると自動的に表示します。</t>
    <rPh sb="1" eb="3">
      <t>ホウコク</t>
    </rPh>
    <rPh sb="3" eb="5">
      <t>タイショウ</t>
    </rPh>
    <rPh sb="5" eb="7">
      <t>キカン</t>
    </rPh>
    <rPh sb="9" eb="11">
      <t>ヨウシキ</t>
    </rPh>
    <rPh sb="11" eb="12">
      <t>ホン</t>
    </rPh>
    <rPh sb="12" eb="13">
      <t>オモテ</t>
    </rPh>
    <rPh sb="14" eb="16">
      <t>ホウコク</t>
    </rPh>
    <rPh sb="16" eb="17">
      <t>トシ</t>
    </rPh>
    <rPh sb="24" eb="26">
      <t>ニュウリョク</t>
    </rPh>
    <rPh sb="29" eb="31">
      <t>ジドウ</t>
    </rPh>
    <rPh sb="31" eb="32">
      <t>テキ</t>
    </rPh>
    <rPh sb="33" eb="35">
      <t>ヒョウジ</t>
    </rPh>
    <phoneticPr fontId="2"/>
  </si>
  <si>
    <t>ＡＢＣ株式会社</t>
    <rPh sb="3" eb="5">
      <t>カブシキ</t>
    </rPh>
    <rPh sb="5" eb="7">
      <t>カイシャ</t>
    </rPh>
    <phoneticPr fontId="2"/>
  </si>
  <si>
    <t>○○円／t</t>
    <rPh sb="2" eb="3">
      <t>エン</t>
    </rPh>
    <phoneticPr fontId="2"/>
  </si>
  <si>
    <t>神戸市○○</t>
    <rPh sb="0" eb="2">
      <t>コウベ</t>
    </rPh>
    <rPh sb="2" eb="3">
      <t>シ</t>
    </rPh>
    <phoneticPr fontId="2"/>
  </si>
  <si>
    <t>神戸市○△</t>
    <rPh sb="0" eb="2">
      <t>コウベ</t>
    </rPh>
    <rPh sb="2" eb="3">
      <t>シ</t>
    </rPh>
    <phoneticPr fontId="2"/>
  </si>
  <si>
    <t>令和○年○月○日：林地開発行為許可
令和△年△月△日まで</t>
    <rPh sb="0" eb="2">
      <t>レイワ</t>
    </rPh>
    <rPh sb="3" eb="4">
      <t>ネン</t>
    </rPh>
    <rPh sb="5" eb="6">
      <t>ガツ</t>
    </rPh>
    <rPh sb="7" eb="8">
      <t>ニチ</t>
    </rPh>
    <rPh sb="9" eb="10">
      <t>ハヤシ</t>
    </rPh>
    <rPh sb="10" eb="11">
      <t>チ</t>
    </rPh>
    <rPh sb="11" eb="13">
      <t>カイハツ</t>
    </rPh>
    <rPh sb="13" eb="15">
      <t>コウイ</t>
    </rPh>
    <rPh sb="15" eb="17">
      <t>キョカ</t>
    </rPh>
    <rPh sb="18" eb="20">
      <t>レイワ</t>
    </rPh>
    <rPh sb="21" eb="22">
      <t>ネン</t>
    </rPh>
    <rPh sb="23" eb="24">
      <t>ツキ</t>
    </rPh>
    <rPh sb="25" eb="26">
      <t>ヒ</t>
    </rPh>
    <phoneticPr fontId="2"/>
  </si>
  <si>
    <t>確認済</t>
    <rPh sb="0" eb="2">
      <t>カクニン</t>
    </rPh>
    <rPh sb="2" eb="3">
      <t>ス</t>
    </rPh>
    <phoneticPr fontId="2"/>
  </si>
  <si>
    <t>←番号（数字のみ入力）</t>
    <rPh sb="1" eb="3">
      <t>バンゴウ</t>
    </rPh>
    <rPh sb="4" eb="6">
      <t>スウジ</t>
    </rPh>
    <rPh sb="8" eb="10">
      <t>ニュウリョク</t>
    </rPh>
    <phoneticPr fontId="2"/>
  </si>
  <si>
    <t>←登録年月日</t>
    <rPh sb="1" eb="3">
      <t>トウロク</t>
    </rPh>
    <rPh sb="3" eb="6">
      <t>ネンガッピ</t>
    </rPh>
    <phoneticPr fontId="2"/>
  </si>
  <si>
    <t>←(　)は、岩石採取のため直接作業に従事する者の数</t>
    <phoneticPr fontId="2"/>
  </si>
  <si>
    <t>大阪府</t>
  </si>
  <si>
    <t>ver5</t>
    <phoneticPr fontId="2"/>
  </si>
  <si>
    <t>花こう岩</t>
  </si>
  <si>
    <t>玄武岩</t>
  </si>
  <si>
    <t>登録県+登録番号</t>
    <rPh sb="0" eb="2">
      <t>トウロク</t>
    </rPh>
    <rPh sb="2" eb="3">
      <t>ケン</t>
    </rPh>
    <rPh sb="4" eb="6">
      <t>トウロク</t>
    </rPh>
    <rPh sb="6" eb="8">
      <t>バンゴウ</t>
    </rPh>
    <phoneticPr fontId="2"/>
  </si>
  <si>
    <t>採石法施行規則第11条の規定による報告書の提出について</t>
    <rPh sb="12" eb="14">
      <t>キテイ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</si>
</sst>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quot;0000"/>
    <numFmt numFmtId="177" formatCode="[$]ggge&quot;年&quot;m&quot;月&quot;d&quot;日&quot;;@" x16r2:formatCode16="[$-ja-JP-x-gannen]ggge&quot;年&quot;m&quot;月&quot;d&quot;日&quot;;@"/>
    <numFmt numFmtId="178" formatCode="[$-411]ggge&quot;年&quot;m&quot;月&quot;d&quot;日&quot;;@"/>
    <numFmt numFmtId="179" formatCode="[$-411]ge\.m\.d;@"/>
    <numFmt numFmtId="180" formatCode="&quot;第&quot;0&quot;号&quot;"/>
    <numFmt numFmtId="181" formatCode="@&quot;採石登録&quot;"/>
    <numFmt numFmtId="182" formatCode="&quot;令和&quot;\ 0&quot;年&quot;"/>
    <numFmt numFmtId="183" formatCode="#,##0.0;[Red]\-#,##0.0"/>
  </numFmts>
  <fonts count="37">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24"/>
      <name val="ＭＳ ゴシック"/>
      <family val="3"/>
      <charset val="128"/>
    </font>
    <font>
      <sz val="12"/>
      <name val="ＭＳ ゴシック"/>
      <family val="3"/>
      <charset val="128"/>
    </font>
    <font>
      <b/>
      <sz val="18"/>
      <name val="ＭＳ ゴシック"/>
      <family val="3"/>
      <charset val="128"/>
    </font>
    <font>
      <b/>
      <sz val="11"/>
      <name val="ＭＳ ゴシック"/>
      <family val="3"/>
      <charset val="128"/>
    </font>
    <font>
      <b/>
      <sz val="12"/>
      <name val="ＭＳ ゴシック"/>
      <family val="3"/>
      <charset val="128"/>
    </font>
    <font>
      <sz val="9"/>
      <color indexed="81"/>
      <name val="MS P ゴシック"/>
      <family val="3"/>
      <charset val="128"/>
    </font>
    <font>
      <b/>
      <sz val="9"/>
      <color indexed="81"/>
      <name val="MS P ゴシック"/>
      <family val="3"/>
      <charset val="128"/>
    </font>
    <font>
      <sz val="11"/>
      <color indexed="81"/>
      <name val="MS P ゴシック"/>
      <family val="3"/>
      <charset val="128"/>
    </font>
    <font>
      <sz val="8"/>
      <name val="ＭＳ ゴシック"/>
      <family val="3"/>
      <charset val="128"/>
    </font>
    <font>
      <sz val="10"/>
      <name val="ＭＳ ゴシック"/>
      <family val="3"/>
      <charset val="128"/>
    </font>
    <font>
      <sz val="9"/>
      <name val="ＭＳ ゴシック"/>
      <family val="3"/>
      <charset val="128"/>
    </font>
    <font>
      <sz val="9"/>
      <color indexed="10"/>
      <name val="ＭＳ ゴシック"/>
      <family val="3"/>
      <charset val="128"/>
    </font>
    <font>
      <b/>
      <sz val="8"/>
      <name val="ＭＳ ゴシック"/>
      <family val="3"/>
      <charset val="128"/>
    </font>
    <font>
      <sz val="14"/>
      <name val="Meiryo UI"/>
      <family val="3"/>
      <charset val="128"/>
    </font>
    <font>
      <sz val="10"/>
      <color indexed="81"/>
      <name val="MS P ゴシック"/>
      <family val="3"/>
      <charset val="128"/>
    </font>
    <font>
      <sz val="9"/>
      <color indexed="10"/>
      <name val="MS P ゴシック"/>
      <family val="3"/>
      <charset val="128"/>
    </font>
    <font>
      <b/>
      <sz val="9"/>
      <color indexed="10"/>
      <name val="MS P ゴシック"/>
      <family val="3"/>
      <charset val="128"/>
    </font>
    <font>
      <sz val="11"/>
      <color rgb="FFFF0000"/>
      <name val="ＭＳ Ｐゴシック"/>
      <family val="3"/>
      <charset val="128"/>
      <scheme val="minor"/>
    </font>
    <font>
      <sz val="11"/>
      <color rgb="FFFF0000"/>
      <name val="ＭＳ ゴシック"/>
      <family val="3"/>
      <charset val="128"/>
    </font>
    <font>
      <b/>
      <sz val="11"/>
      <color rgb="FFFF0000"/>
      <name val="ＭＳ ゴシック"/>
      <family val="3"/>
      <charset val="128"/>
    </font>
    <font>
      <sz val="9"/>
      <color rgb="FFFF0000"/>
      <name val="ＭＳ ゴシック"/>
      <family val="3"/>
      <charset val="128"/>
    </font>
    <font>
      <sz val="14"/>
      <color theme="0"/>
      <name val="Meiryo UI"/>
      <family val="3"/>
      <charset val="128"/>
    </font>
    <font>
      <sz val="9"/>
      <color rgb="FF000000"/>
      <name val="Meiryo UI"/>
      <family val="3"/>
      <charset val="128"/>
    </font>
    <font>
      <sz val="11"/>
      <color rgb="FFC00000"/>
      <name val="ＭＳ ゴシック"/>
      <family val="3"/>
      <charset val="128"/>
    </font>
    <font>
      <b/>
      <sz val="14"/>
      <color rgb="FFC00000"/>
      <name val="ＭＳ ゴシック"/>
      <family val="3"/>
      <charset val="128"/>
    </font>
    <font>
      <sz val="14"/>
      <color rgb="FFC00000"/>
      <name val="Meiryo UI"/>
      <family val="3"/>
      <charset val="128"/>
    </font>
    <font>
      <sz val="11"/>
      <color indexed="10"/>
      <name val="ＭＳ ゴシック"/>
      <family val="3"/>
      <charset val="128"/>
    </font>
    <font>
      <sz val="8"/>
      <color theme="0"/>
      <name val="ＭＳ ゴシック"/>
      <family val="3"/>
      <charset val="128"/>
    </font>
    <font>
      <sz val="11"/>
      <color theme="6" tint="0.79998168889431442"/>
      <name val="ＭＳ ゴシック"/>
      <family val="3"/>
      <charset val="128"/>
    </font>
    <font>
      <sz val="9"/>
      <color theme="6" tint="0.79998168889431442"/>
      <name val="ＭＳ ゴシック"/>
      <family val="3"/>
      <charset val="128"/>
    </font>
    <font>
      <sz val="11"/>
      <name val="ＭＳ 明朝"/>
      <family val="1"/>
      <charset val="128"/>
    </font>
    <font>
      <sz val="11"/>
      <color rgb="FFFFFF00"/>
      <name val="ＭＳ ゴシック"/>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indexed="6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92D050"/>
        <bgColor indexed="64"/>
      </patternFill>
    </fill>
  </fills>
  <borders count="8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double">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diagonalDown="1">
      <left style="thin">
        <color indexed="64"/>
      </left>
      <right/>
      <top style="medium">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double">
        <color indexed="64"/>
      </left>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double">
        <color indexed="64"/>
      </left>
      <right/>
      <top/>
      <bottom/>
      <diagonal/>
    </border>
    <border>
      <left style="double">
        <color indexed="64"/>
      </left>
      <right/>
      <top/>
      <bottom style="thin">
        <color indexed="64"/>
      </bottom>
      <diagonal/>
    </border>
    <border>
      <left style="medium">
        <color indexed="64"/>
      </left>
      <right style="double">
        <color indexed="64"/>
      </right>
      <top style="medium">
        <color indexed="64"/>
      </top>
      <bottom/>
      <diagonal/>
    </border>
    <border>
      <left style="double">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s>
  <cellStyleXfs count="3">
    <xf numFmtId="0" fontId="0" fillId="0" borderId="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5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top"/>
    </xf>
    <xf numFmtId="0" fontId="3" fillId="0" borderId="0" xfId="0" applyFont="1" applyBorder="1">
      <alignment vertical="center"/>
    </xf>
    <xf numFmtId="0" fontId="3" fillId="0" borderId="0" xfId="0" applyFont="1" applyBorder="1" applyAlignment="1">
      <alignment vertical="center"/>
    </xf>
    <xf numFmtId="0" fontId="3" fillId="0" borderId="2" xfId="0" applyFont="1" applyFill="1" applyBorder="1" applyAlignment="1">
      <alignment horizontal="distributed" vertical="top" wrapText="1"/>
    </xf>
    <xf numFmtId="0" fontId="3" fillId="0" borderId="1" xfId="0" applyFont="1" applyBorder="1" applyAlignment="1">
      <alignment vertical="center"/>
    </xf>
    <xf numFmtId="0" fontId="3" fillId="0" borderId="3"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pplyAlignment="1">
      <alignment horizontal="left" vertical="center"/>
    </xf>
    <xf numFmtId="0" fontId="3" fillId="0" borderId="2" xfId="0" applyFont="1" applyFill="1" applyBorder="1" applyAlignment="1">
      <alignment vertical="top" wrapText="1"/>
    </xf>
    <xf numFmtId="0" fontId="3" fillId="0" borderId="2" xfId="0" applyFont="1" applyFill="1" applyBorder="1" applyAlignment="1">
      <alignment horizontal="distributed" vertical="top"/>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8" fillId="0" borderId="7" xfId="0" applyFont="1" applyBorder="1" applyAlignment="1">
      <alignment vertical="center"/>
    </xf>
    <xf numFmtId="0" fontId="3" fillId="0" borderId="12" xfId="0" applyFont="1" applyBorder="1">
      <alignment vertical="center"/>
    </xf>
    <xf numFmtId="0" fontId="8" fillId="0" borderId="4" xfId="0" applyFont="1" applyBorder="1">
      <alignment vertical="center"/>
    </xf>
    <xf numFmtId="0" fontId="3" fillId="0" borderId="13" xfId="0" applyFont="1" applyBorder="1">
      <alignment vertical="center"/>
    </xf>
    <xf numFmtId="0" fontId="8"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8" fillId="0" borderId="14" xfId="0" applyFont="1" applyBorder="1">
      <alignment vertical="center"/>
    </xf>
    <xf numFmtId="0" fontId="3" fillId="0" borderId="0" xfId="0" applyFont="1" applyFill="1" applyBorder="1">
      <alignment vertical="center"/>
    </xf>
    <xf numFmtId="0" fontId="3" fillId="0" borderId="16" xfId="0" applyFont="1" applyBorder="1">
      <alignment vertical="center"/>
    </xf>
    <xf numFmtId="0" fontId="8" fillId="0" borderId="17" xfId="0" applyFont="1" applyBorder="1" applyAlignment="1">
      <alignment horizontal="distributed" vertical="center"/>
    </xf>
    <xf numFmtId="0" fontId="3" fillId="0" borderId="18" xfId="0" applyFont="1" applyBorder="1">
      <alignment vertical="center"/>
    </xf>
    <xf numFmtId="0" fontId="23" fillId="0" borderId="0" xfId="0" applyFont="1" applyBorder="1">
      <alignment vertical="center"/>
    </xf>
    <xf numFmtId="0" fontId="24" fillId="0" borderId="0" xfId="0" applyFont="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14" fillId="0" borderId="0" xfId="0" applyFont="1" applyBorder="1" applyAlignment="1">
      <alignment horizontal="right" vertical="center"/>
    </xf>
    <xf numFmtId="0" fontId="15" fillId="0" borderId="0" xfId="0" applyFont="1" applyBorder="1" applyAlignment="1">
      <alignment horizontal="right" vertical="center"/>
    </xf>
    <xf numFmtId="0" fontId="14" fillId="0" borderId="4" xfId="0" applyFont="1" applyBorder="1">
      <alignment vertical="center"/>
    </xf>
    <xf numFmtId="0" fontId="14" fillId="0" borderId="0" xfId="0" applyFont="1" applyBorder="1">
      <alignment vertical="center"/>
    </xf>
    <xf numFmtId="0" fontId="14" fillId="0" borderId="4" xfId="0" applyFont="1" applyBorder="1" applyAlignment="1">
      <alignment horizontal="right"/>
    </xf>
    <xf numFmtId="0" fontId="25" fillId="0" borderId="0" xfId="0" applyFont="1" applyBorder="1" applyAlignment="1">
      <alignment horizontal="right" vertical="center"/>
    </xf>
    <xf numFmtId="0" fontId="15" fillId="0" borderId="0" xfId="0" applyFont="1" applyBorder="1">
      <alignment vertical="center"/>
    </xf>
    <xf numFmtId="0" fontId="17" fillId="0" borderId="0" xfId="0" applyFont="1" applyBorder="1">
      <alignment vertical="center"/>
    </xf>
    <xf numFmtId="0" fontId="3" fillId="0" borderId="15" xfId="0" applyFont="1" applyBorder="1" applyAlignment="1">
      <alignment vertical="top"/>
    </xf>
    <xf numFmtId="0" fontId="3" fillId="0" borderId="1" xfId="0" applyFont="1" applyBorder="1" applyAlignment="1">
      <alignment vertical="top"/>
    </xf>
    <xf numFmtId="0" fontId="14" fillId="0" borderId="0" xfId="0" applyFont="1" applyBorder="1" applyAlignment="1">
      <alignment horizontal="right"/>
    </xf>
    <xf numFmtId="0" fontId="18" fillId="0" borderId="0" xfId="0" applyFont="1">
      <alignment vertical="center"/>
    </xf>
    <xf numFmtId="0" fontId="15" fillId="0" borderId="0" xfId="0" applyFont="1" applyBorder="1" applyAlignment="1">
      <alignment vertical="center"/>
    </xf>
    <xf numFmtId="0" fontId="15" fillId="0" borderId="3" xfId="0" applyFont="1" applyBorder="1" applyAlignment="1">
      <alignment vertical="center"/>
    </xf>
    <xf numFmtId="0" fontId="14" fillId="0" borderId="0" xfId="0" applyFont="1">
      <alignment vertical="center"/>
    </xf>
    <xf numFmtId="0" fontId="14" fillId="0" borderId="0" xfId="0" applyFont="1" applyAlignment="1">
      <alignment horizontal="right" vertical="center"/>
    </xf>
    <xf numFmtId="0" fontId="3" fillId="0" borderId="21" xfId="0" applyFont="1" applyBorder="1" applyAlignment="1">
      <alignment vertical="top"/>
    </xf>
    <xf numFmtId="0" fontId="3" fillId="0" borderId="22" xfId="0" applyFont="1" applyBorder="1" applyAlignment="1">
      <alignment horizontal="right" vertical="top"/>
    </xf>
    <xf numFmtId="0" fontId="3" fillId="0" borderId="20" xfId="0" applyFont="1" applyBorder="1" applyAlignment="1">
      <alignment horizontal="left" vertical="top" wrapText="1"/>
    </xf>
    <xf numFmtId="0" fontId="3" fillId="0" borderId="25" xfId="0" applyFont="1" applyFill="1" applyBorder="1" applyAlignment="1">
      <alignment horizontal="right" vertical="top"/>
    </xf>
    <xf numFmtId="0" fontId="3" fillId="0" borderId="27" xfId="0" applyFont="1" applyFill="1" applyBorder="1" applyAlignment="1">
      <alignment horizontal="right" vertical="top"/>
    </xf>
    <xf numFmtId="0" fontId="3" fillId="0" borderId="27" xfId="0" applyFont="1" applyBorder="1" applyAlignment="1">
      <alignment horizontal="right" vertical="top"/>
    </xf>
    <xf numFmtId="0" fontId="15" fillId="0" borderId="3" xfId="0" applyFont="1" applyBorder="1" applyAlignment="1">
      <alignment horizontal="right" vertical="center"/>
    </xf>
    <xf numFmtId="0" fontId="3" fillId="0" borderId="3" xfId="0" applyFont="1" applyBorder="1" applyAlignment="1">
      <alignment horizontal="right" vertical="center"/>
    </xf>
    <xf numFmtId="0" fontId="8" fillId="0" borderId="3" xfId="0" applyFont="1" applyBorder="1">
      <alignment vertical="center"/>
    </xf>
    <xf numFmtId="0" fontId="8" fillId="0" borderId="14" xfId="0" applyFont="1" applyBorder="1" applyAlignment="1">
      <alignment vertical="center"/>
    </xf>
    <xf numFmtId="0" fontId="26" fillId="0" borderId="0" xfId="0" applyFont="1">
      <alignment vertical="center"/>
    </xf>
    <xf numFmtId="0" fontId="5"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18" fillId="0" borderId="0" xfId="0" applyFont="1" applyAlignment="1">
      <alignment vertical="center"/>
    </xf>
    <xf numFmtId="0" fontId="3" fillId="0" borderId="2" xfId="0" applyFont="1" applyFill="1" applyBorder="1" applyAlignment="1">
      <alignment horizontal="center" vertical="top"/>
    </xf>
    <xf numFmtId="0" fontId="29" fillId="0" borderId="0" xfId="0" applyFont="1">
      <alignment vertical="center"/>
    </xf>
    <xf numFmtId="0" fontId="30" fillId="0" borderId="0" xfId="0" applyFont="1">
      <alignment vertical="center"/>
    </xf>
    <xf numFmtId="0" fontId="3" fillId="0" borderId="9" xfId="0" applyFont="1" applyFill="1" applyBorder="1" applyAlignment="1">
      <alignment horizontal="center" vertical="top" wrapText="1"/>
    </xf>
    <xf numFmtId="0" fontId="3" fillId="0" borderId="6" xfId="0" applyFont="1" applyBorder="1" applyAlignment="1">
      <alignment vertical="center"/>
    </xf>
    <xf numFmtId="0" fontId="3" fillId="0" borderId="7" xfId="0" applyFont="1" applyBorder="1" applyAlignment="1">
      <alignment vertical="center"/>
    </xf>
    <xf numFmtId="38" fontId="3" fillId="0" borderId="9" xfId="2" applyFont="1" applyBorder="1" applyAlignment="1">
      <alignment vertical="center" wrapText="1"/>
    </xf>
    <xf numFmtId="0" fontId="7" fillId="0" borderId="0" xfId="0" applyFont="1" applyAlignment="1">
      <alignment horizontal="center"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28" xfId="0" applyFont="1" applyBorder="1" applyAlignment="1">
      <alignment vertical="center"/>
    </xf>
    <xf numFmtId="0" fontId="3" fillId="0" borderId="5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Fill="1" applyBorder="1" applyAlignment="1">
      <alignment vertical="center" wrapText="1"/>
    </xf>
    <xf numFmtId="0" fontId="3" fillId="0" borderId="4" xfId="0" applyFont="1" applyBorder="1">
      <alignment vertical="center"/>
    </xf>
    <xf numFmtId="0" fontId="3" fillId="0" borderId="14" xfId="0" applyFont="1" applyBorder="1">
      <alignment vertical="center"/>
    </xf>
    <xf numFmtId="0" fontId="3" fillId="0" borderId="0" xfId="0" applyFont="1" applyBorder="1">
      <alignment vertical="center"/>
    </xf>
    <xf numFmtId="0" fontId="3" fillId="0" borderId="15" xfId="0" applyFont="1" applyBorder="1">
      <alignment vertical="center"/>
    </xf>
    <xf numFmtId="0" fontId="3" fillId="0" borderId="1" xfId="0" applyFont="1" applyBorder="1">
      <alignment vertical="center"/>
    </xf>
    <xf numFmtId="0" fontId="3" fillId="0" borderId="10" xfId="0" applyFont="1" applyBorder="1" applyAlignment="1">
      <alignment vertical="center"/>
    </xf>
    <xf numFmtId="0" fontId="3" fillId="0" borderId="26" xfId="0" applyFont="1" applyBorder="1" applyAlignment="1">
      <alignment vertical="center"/>
    </xf>
    <xf numFmtId="0" fontId="3" fillId="0" borderId="8" xfId="0" applyFont="1" applyBorder="1" applyAlignment="1">
      <alignment vertical="center"/>
    </xf>
    <xf numFmtId="0" fontId="3" fillId="0" borderId="19" xfId="0" applyFont="1" applyBorder="1" applyAlignment="1">
      <alignment vertical="center"/>
    </xf>
    <xf numFmtId="0" fontId="3" fillId="0" borderId="38" xfId="0" applyFont="1" applyBorder="1" applyAlignment="1">
      <alignment vertical="center"/>
    </xf>
    <xf numFmtId="0" fontId="3" fillId="0" borderId="4" xfId="0" applyFont="1" applyBorder="1" applyAlignment="1">
      <alignment vertical="top"/>
    </xf>
    <xf numFmtId="0" fontId="3" fillId="0" borderId="7" xfId="0" applyFont="1" applyFill="1" applyBorder="1" applyAlignment="1">
      <alignment horizontal="center" vertical="center"/>
    </xf>
    <xf numFmtId="0" fontId="13" fillId="0" borderId="0" xfId="0" applyFont="1" applyFill="1" applyBorder="1">
      <alignment vertical="center"/>
    </xf>
    <xf numFmtId="0" fontId="3" fillId="0" borderId="3" xfId="0" applyFont="1" applyFill="1" applyBorder="1" applyAlignment="1">
      <alignment vertical="center"/>
    </xf>
    <xf numFmtId="176" fontId="3" fillId="2" borderId="20" xfId="0" applyNumberFormat="1" applyFont="1" applyFill="1" applyBorder="1" applyAlignment="1" applyProtection="1">
      <alignment horizontal="right" vertical="center" wrapText="1"/>
      <protection locked="0"/>
    </xf>
    <xf numFmtId="0" fontId="3" fillId="2" borderId="15"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38" fontId="3" fillId="2" borderId="9" xfId="2" applyFont="1" applyFill="1" applyBorder="1" applyAlignment="1" applyProtection="1">
      <alignment vertical="center" wrapText="1"/>
      <protection locked="0"/>
    </xf>
    <xf numFmtId="0" fontId="3" fillId="2" borderId="2" xfId="0" applyFont="1" applyFill="1" applyBorder="1" applyAlignment="1" applyProtection="1">
      <alignment horizontal="center" vertical="center"/>
      <protection locked="0"/>
    </xf>
    <xf numFmtId="0" fontId="3" fillId="2" borderId="2" xfId="0" applyFont="1" applyFill="1" applyBorder="1" applyAlignment="1" applyProtection="1">
      <alignment vertical="center"/>
      <protection locked="0"/>
    </xf>
    <xf numFmtId="38" fontId="18" fillId="0" borderId="0" xfId="0" applyNumberFormat="1" applyFont="1">
      <alignment vertical="center"/>
    </xf>
    <xf numFmtId="0" fontId="3"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13" fillId="0" borderId="0" xfId="0" applyFont="1" applyBorder="1" applyProtection="1">
      <alignment vertical="center"/>
    </xf>
    <xf numFmtId="0" fontId="13" fillId="0" borderId="0" xfId="0" applyFont="1" applyBorder="1" applyAlignment="1" applyProtection="1">
      <alignment vertical="center"/>
    </xf>
    <xf numFmtId="0" fontId="13" fillId="0" borderId="0" xfId="0" applyFont="1" applyFill="1" applyBorder="1" applyProtection="1">
      <alignment vertical="center"/>
    </xf>
    <xf numFmtId="0" fontId="32" fillId="0" borderId="0" xfId="0" applyFont="1" applyProtection="1">
      <alignment vertical="center"/>
    </xf>
    <xf numFmtId="0" fontId="32" fillId="0" borderId="0" xfId="0" applyFont="1" applyBorder="1" applyProtection="1">
      <alignment vertical="center"/>
    </xf>
    <xf numFmtId="0" fontId="24" fillId="0" borderId="0" xfId="0" applyFont="1" applyBorder="1" applyAlignment="1">
      <alignment horizontal="right" vertical="center"/>
    </xf>
    <xf numFmtId="0" fontId="32" fillId="0" borderId="3" xfId="0" applyFont="1" applyFill="1" applyBorder="1" applyAlignment="1" applyProtection="1">
      <alignment vertical="center"/>
    </xf>
    <xf numFmtId="0" fontId="3" fillId="0" borderId="3" xfId="0" applyFont="1" applyFill="1" applyBorder="1" applyAlignment="1" applyProtection="1">
      <alignment vertical="center"/>
    </xf>
    <xf numFmtId="0" fontId="32" fillId="0" borderId="3" xfId="0" applyFont="1" applyBorder="1" applyProtection="1">
      <alignment vertical="center"/>
    </xf>
    <xf numFmtId="0" fontId="3" fillId="0" borderId="3" xfId="0" applyFont="1" applyBorder="1" applyProtection="1">
      <alignment vertical="center"/>
    </xf>
    <xf numFmtId="0" fontId="33" fillId="2" borderId="0" xfId="0" applyFont="1" applyFill="1" applyBorder="1" applyAlignment="1" applyProtection="1">
      <alignment vertical="center"/>
      <protection locked="0"/>
    </xf>
    <xf numFmtId="0" fontId="33" fillId="2" borderId="0" xfId="0" applyFont="1" applyFill="1" applyProtection="1">
      <alignment vertical="center"/>
      <protection locked="0"/>
    </xf>
    <xf numFmtId="0" fontId="33" fillId="2" borderId="0" xfId="0" applyFont="1" applyFill="1" applyBorder="1" applyProtection="1">
      <alignment vertical="center"/>
      <protection locked="0"/>
    </xf>
    <xf numFmtId="0" fontId="34" fillId="2" borderId="0" xfId="0" applyFont="1" applyFill="1" applyBorder="1" applyAlignment="1" applyProtection="1">
      <alignment horizontal="right" vertical="center"/>
      <protection locked="0"/>
    </xf>
    <xf numFmtId="0" fontId="3" fillId="2" borderId="2" xfId="1" applyFont="1" applyFill="1" applyBorder="1" applyAlignment="1" applyProtection="1">
      <alignment vertical="center"/>
      <protection locked="0"/>
    </xf>
    <xf numFmtId="0" fontId="3" fillId="3" borderId="6"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0" borderId="6" xfId="0" applyFont="1" applyFill="1" applyBorder="1" applyAlignment="1" applyProtection="1">
      <alignment vertical="center" shrinkToFit="1"/>
    </xf>
    <xf numFmtId="0" fontId="35" fillId="4" borderId="0" xfId="0" applyFont="1" applyFill="1" applyAlignment="1">
      <alignment vertical="center" wrapText="1"/>
    </xf>
    <xf numFmtId="0" fontId="35" fillId="5" borderId="0" xfId="0" applyFont="1" applyFill="1" applyAlignment="1">
      <alignment vertical="center" wrapText="1"/>
    </xf>
    <xf numFmtId="0" fontId="35" fillId="0" borderId="0" xfId="0" applyFont="1" applyAlignment="1">
      <alignment vertical="center" wrapText="1"/>
    </xf>
    <xf numFmtId="0" fontId="35" fillId="0" borderId="0" xfId="0" applyFont="1">
      <alignment vertical="center"/>
    </xf>
    <xf numFmtId="0" fontId="35" fillId="4" borderId="0" xfId="0" applyFont="1" applyFill="1" applyAlignment="1">
      <alignment horizontal="left" vertical="center"/>
    </xf>
    <xf numFmtId="0" fontId="35" fillId="0" borderId="0" xfId="0" applyFont="1" applyAlignment="1">
      <alignment horizontal="left" vertical="center"/>
    </xf>
    <xf numFmtId="38" fontId="35" fillId="0" borderId="0" xfId="0" applyNumberFormat="1" applyFont="1" applyAlignment="1">
      <alignment horizontal="left" vertical="center"/>
    </xf>
    <xf numFmtId="179" fontId="35" fillId="0" borderId="0" xfId="0" applyNumberFormat="1" applyFont="1" applyAlignment="1">
      <alignment horizontal="left" vertical="center"/>
    </xf>
    <xf numFmtId="0" fontId="3" fillId="0" borderId="1" xfId="0" applyFont="1" applyFill="1" applyBorder="1" applyAlignment="1">
      <alignment vertical="center" wrapText="1"/>
    </xf>
    <xf numFmtId="0" fontId="18" fillId="0" borderId="0" xfId="0" applyFont="1" applyAlignment="1">
      <alignment vertical="center"/>
    </xf>
    <xf numFmtId="177" fontId="18" fillId="0" borderId="0" xfId="0" applyNumberFormat="1" applyFont="1" applyAlignment="1">
      <alignment vertical="center"/>
    </xf>
    <xf numFmtId="0" fontId="23" fillId="0" borderId="7" xfId="0" applyFont="1" applyBorder="1" applyAlignment="1">
      <alignment vertical="top"/>
    </xf>
    <xf numFmtId="38" fontId="18" fillId="0" borderId="0" xfId="0" applyNumberFormat="1" applyFont="1" applyAlignment="1">
      <alignment vertical="center" shrinkToFit="1"/>
    </xf>
    <xf numFmtId="0" fontId="35" fillId="6" borderId="0" xfId="0" applyFont="1" applyFill="1" applyAlignment="1">
      <alignment vertical="center" wrapText="1"/>
    </xf>
    <xf numFmtId="0" fontId="36" fillId="0" borderId="0" xfId="0" applyFont="1" applyAlignment="1">
      <alignment horizontal="left" vertical="center"/>
    </xf>
    <xf numFmtId="0" fontId="36" fillId="0" borderId="0" xfId="0" applyFont="1" applyBorder="1" applyAlignment="1">
      <alignment horizontal="left" vertical="center"/>
    </xf>
    <xf numFmtId="0" fontId="36" fillId="0" borderId="0" xfId="0" applyFont="1" applyBorder="1" applyAlignment="1">
      <alignment wrapText="1"/>
    </xf>
    <xf numFmtId="0" fontId="36" fillId="0" borderId="0" xfId="0" applyFont="1" applyAlignment="1">
      <alignment wrapText="1"/>
    </xf>
    <xf numFmtId="0" fontId="36" fillId="0" borderId="0" xfId="0" applyFont="1" applyBorder="1" applyAlignment="1">
      <alignment vertical="center"/>
    </xf>
    <xf numFmtId="183" fontId="3" fillId="2" borderId="2" xfId="2" applyNumberFormat="1" applyFont="1" applyFill="1" applyBorder="1" applyAlignment="1" applyProtection="1">
      <alignment vertical="center"/>
      <protection locked="0"/>
    </xf>
    <xf numFmtId="0" fontId="18" fillId="0" borderId="0" xfId="0" applyFont="1" applyAlignment="1">
      <alignment horizontal="center" vertical="center"/>
    </xf>
    <xf numFmtId="178" fontId="18" fillId="0" borderId="0" xfId="0" applyNumberFormat="1" applyFont="1" applyAlignment="1">
      <alignment horizontal="right" vertical="center"/>
    </xf>
    <xf numFmtId="177" fontId="3" fillId="2" borderId="21" xfId="0" applyNumberFormat="1" applyFont="1" applyFill="1" applyBorder="1" applyAlignment="1" applyProtection="1">
      <alignment horizontal="center" vertical="center"/>
      <protection locked="0"/>
    </xf>
    <xf numFmtId="177" fontId="3" fillId="2" borderId="4" xfId="0" applyNumberFormat="1" applyFont="1" applyFill="1" applyBorder="1" applyAlignment="1" applyProtection="1">
      <alignment horizontal="center" vertical="center"/>
      <protection locked="0"/>
    </xf>
    <xf numFmtId="177" fontId="3" fillId="2" borderId="5" xfId="0" applyNumberFormat="1" applyFont="1" applyFill="1" applyBorder="1" applyAlignment="1" applyProtection="1">
      <alignment horizontal="center" vertical="center"/>
      <protection locked="0"/>
    </xf>
    <xf numFmtId="177" fontId="3" fillId="2" borderId="15" xfId="0" applyNumberFormat="1" applyFont="1" applyFill="1" applyBorder="1" applyAlignment="1" applyProtection="1">
      <alignment horizontal="center" vertical="center"/>
      <protection locked="0"/>
    </xf>
    <xf numFmtId="177" fontId="3" fillId="2" borderId="1" xfId="0" applyNumberFormat="1" applyFont="1" applyFill="1" applyBorder="1" applyAlignment="1" applyProtection="1">
      <alignment horizontal="center" vertical="center"/>
      <protection locked="0"/>
    </xf>
    <xf numFmtId="177" fontId="3" fillId="2" borderId="7" xfId="0" applyNumberFormat="1" applyFont="1" applyFill="1" applyBorder="1" applyAlignment="1" applyProtection="1">
      <alignment horizontal="center" vertical="center"/>
      <protection locked="0"/>
    </xf>
    <xf numFmtId="0" fontId="3" fillId="0" borderId="21" xfId="0" applyFont="1" applyBorder="1" applyAlignment="1">
      <alignment vertical="center" wrapText="1"/>
    </xf>
    <xf numFmtId="0" fontId="3" fillId="0" borderId="5" xfId="0" applyFont="1" applyBorder="1" applyAlignment="1">
      <alignment vertical="center" wrapText="1"/>
    </xf>
    <xf numFmtId="0" fontId="3" fillId="0" borderId="14" xfId="0" applyFont="1" applyBorder="1" applyAlignment="1">
      <alignment vertical="center" wrapText="1"/>
    </xf>
    <xf numFmtId="0" fontId="3" fillId="0" borderId="3"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2" borderId="33"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38" fontId="3" fillId="2" borderId="33" xfId="2" applyFont="1" applyFill="1" applyBorder="1" applyAlignment="1" applyProtection="1">
      <alignment horizontal="center" vertical="center"/>
      <protection locked="0"/>
    </xf>
    <xf numFmtId="38" fontId="3" fillId="2" borderId="28" xfId="2" applyFont="1" applyFill="1" applyBorder="1" applyAlignment="1" applyProtection="1">
      <alignment horizontal="center" vertical="center"/>
      <protection locked="0"/>
    </xf>
    <xf numFmtId="0" fontId="3" fillId="0" borderId="50" xfId="0" applyFont="1" applyFill="1" applyBorder="1" applyAlignment="1">
      <alignment horizontal="distributed" vertical="center"/>
    </xf>
    <xf numFmtId="0" fontId="3" fillId="0" borderId="51" xfId="0" applyFont="1" applyBorder="1" applyAlignment="1">
      <alignment horizontal="distributed" vertical="center"/>
    </xf>
    <xf numFmtId="0" fontId="3" fillId="2" borderId="86" xfId="0" applyNumberFormat="1" applyFont="1" applyFill="1" applyBorder="1" applyAlignment="1" applyProtection="1">
      <alignment horizontal="center" vertical="center" wrapText="1"/>
      <protection locked="0"/>
    </xf>
    <xf numFmtId="0" fontId="3" fillId="2" borderId="84" xfId="0" applyNumberFormat="1" applyFont="1" applyFill="1" applyBorder="1" applyAlignment="1" applyProtection="1">
      <alignment horizontal="center" vertical="center" wrapText="1"/>
      <protection locked="0"/>
    </xf>
    <xf numFmtId="0" fontId="3" fillId="2" borderId="85" xfId="0" applyNumberFormat="1" applyFont="1" applyFill="1" applyBorder="1" applyAlignment="1" applyProtection="1">
      <alignment horizontal="center" vertical="center" wrapText="1"/>
      <protection locked="0"/>
    </xf>
    <xf numFmtId="0" fontId="3" fillId="0" borderId="21"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vertical="top" wrapText="1"/>
    </xf>
    <xf numFmtId="0" fontId="3" fillId="0" borderId="31" xfId="0" applyFont="1" applyBorder="1" applyAlignment="1">
      <alignment vertical="top" wrapText="1"/>
    </xf>
    <xf numFmtId="0" fontId="3" fillId="2" borderId="1" xfId="0" applyFont="1" applyFill="1" applyBorder="1" applyAlignment="1" applyProtection="1">
      <alignment horizontal="center" vertical="center"/>
      <protection locked="0"/>
    </xf>
    <xf numFmtId="0" fontId="3" fillId="2" borderId="86" xfId="0" applyFont="1" applyFill="1" applyBorder="1" applyAlignment="1" applyProtection="1">
      <alignment horizontal="center" vertical="center"/>
      <protection locked="0"/>
    </xf>
    <xf numFmtId="0" fontId="3" fillId="2" borderId="84" xfId="0" applyFont="1" applyFill="1" applyBorder="1" applyAlignment="1" applyProtection="1">
      <alignment horizontal="center" vertical="center"/>
      <protection locked="0"/>
    </xf>
    <xf numFmtId="0" fontId="3" fillId="2" borderId="85" xfId="0" applyFont="1" applyFill="1" applyBorder="1" applyAlignment="1" applyProtection="1">
      <alignment horizontal="center" vertical="center"/>
      <protection locked="0"/>
    </xf>
    <xf numFmtId="0" fontId="28" fillId="0" borderId="0" xfId="0" applyFont="1" applyBorder="1" applyAlignment="1">
      <alignment horizontal="left" vertical="top" wrapText="1"/>
    </xf>
    <xf numFmtId="0" fontId="28" fillId="0" borderId="0" xfId="0" applyFont="1" applyAlignment="1">
      <alignment horizontal="left" vertical="top" wrapText="1"/>
    </xf>
    <xf numFmtId="38" fontId="3" fillId="0" borderId="34" xfId="2" applyFont="1" applyBorder="1" applyAlignment="1">
      <alignment horizontal="center" vertical="center" wrapText="1"/>
    </xf>
    <xf numFmtId="38" fontId="3" fillId="0" borderId="8" xfId="2" applyFont="1" applyBorder="1" applyAlignment="1">
      <alignment horizontal="center" vertical="center" wrapText="1"/>
    </xf>
    <xf numFmtId="38" fontId="3" fillId="0" borderId="23" xfId="2" applyFont="1" applyBorder="1" applyAlignment="1">
      <alignment horizontal="center" vertical="center" wrapText="1"/>
    </xf>
    <xf numFmtId="38" fontId="3" fillId="0" borderId="34" xfId="2" applyFont="1" applyFill="1" applyBorder="1" applyAlignment="1">
      <alignment vertical="center"/>
    </xf>
    <xf numFmtId="38" fontId="3" fillId="0" borderId="23" xfId="2" applyFont="1" applyFill="1" applyBorder="1" applyAlignment="1">
      <alignment vertical="center"/>
    </xf>
    <xf numFmtId="0" fontId="3" fillId="0" borderId="61" xfId="0" applyFont="1" applyBorder="1" applyAlignment="1">
      <alignment horizontal="center" vertical="top" wrapText="1"/>
    </xf>
    <xf numFmtId="0" fontId="3" fillId="0" borderId="10" xfId="0" applyFont="1" applyBorder="1" applyAlignment="1">
      <alignment horizontal="center" vertical="top" wrapText="1"/>
    </xf>
    <xf numFmtId="0" fontId="3" fillId="0" borderId="49" xfId="0" applyFont="1" applyBorder="1" applyAlignment="1">
      <alignment horizontal="center" vertical="top" wrapText="1"/>
    </xf>
    <xf numFmtId="0" fontId="3" fillId="0" borderId="33"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27" xfId="0" applyFont="1" applyFill="1" applyBorder="1" applyAlignment="1">
      <alignment horizontal="center" vertical="top" wrapText="1"/>
    </xf>
    <xf numFmtId="0" fontId="3" fillId="0" borderId="11" xfId="0" applyFont="1" applyFill="1" applyBorder="1" applyAlignment="1">
      <alignment horizontal="center" vertical="top"/>
    </xf>
    <xf numFmtId="0" fontId="3" fillId="0" borderId="9" xfId="0" applyFont="1" applyFill="1" applyBorder="1" applyAlignment="1">
      <alignment horizontal="center" vertical="top"/>
    </xf>
    <xf numFmtId="38" fontId="3" fillId="2" borderId="15" xfId="2" applyFont="1" applyFill="1" applyBorder="1" applyAlignment="1" applyProtection="1">
      <alignment horizontal="center" vertical="center"/>
      <protection locked="0"/>
    </xf>
    <xf numFmtId="38" fontId="3" fillId="2" borderId="1" xfId="2" applyFont="1" applyFill="1" applyBorder="1" applyAlignment="1" applyProtection="1">
      <alignment horizontal="center" vertical="center"/>
      <protection locked="0"/>
    </xf>
    <xf numFmtId="38" fontId="3" fillId="2" borderId="7" xfId="2" applyFont="1" applyFill="1" applyBorder="1" applyAlignment="1" applyProtection="1">
      <alignment horizontal="center" vertical="center"/>
      <protection locked="0"/>
    </xf>
    <xf numFmtId="38" fontId="3" fillId="0" borderId="72" xfId="2" applyFont="1" applyBorder="1" applyAlignment="1">
      <alignment horizontal="center" vertical="top"/>
    </xf>
    <xf numFmtId="38" fontId="3" fillId="0" borderId="73" xfId="2" applyFont="1" applyBorder="1" applyAlignment="1">
      <alignment horizontal="center" vertical="top"/>
    </xf>
    <xf numFmtId="38" fontId="3" fillId="0" borderId="74" xfId="2" applyFont="1" applyBorder="1" applyAlignment="1">
      <alignment horizontal="center" vertical="top"/>
    </xf>
    <xf numFmtId="38" fontId="3" fillId="0" borderId="45" xfId="2" applyFont="1" applyBorder="1" applyAlignment="1">
      <alignment horizontal="center" vertical="top"/>
    </xf>
    <xf numFmtId="38" fontId="3" fillId="0" borderId="46" xfId="2" applyFont="1" applyBorder="1" applyAlignment="1">
      <alignment horizontal="center" vertical="top"/>
    </xf>
    <xf numFmtId="38" fontId="3" fillId="0" borderId="47" xfId="2" applyFont="1" applyBorder="1" applyAlignment="1">
      <alignment horizontal="center" vertical="top"/>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27" xfId="0" applyFont="1" applyFill="1" applyBorder="1" applyAlignment="1">
      <alignment horizontal="distributed" vertical="center" wrapText="1"/>
    </xf>
    <xf numFmtId="0" fontId="3" fillId="0" borderId="28" xfId="0" applyFont="1" applyBorder="1" applyAlignment="1">
      <alignment horizontal="distributed" vertical="center" wrapText="1"/>
    </xf>
    <xf numFmtId="177" fontId="3" fillId="2" borderId="34" xfId="0" applyNumberFormat="1" applyFont="1" applyFill="1" applyBorder="1" applyAlignment="1" applyProtection="1">
      <alignment horizontal="center" vertical="center"/>
      <protection locked="0"/>
    </xf>
    <xf numFmtId="177" fontId="3" fillId="2" borderId="8" xfId="0" applyNumberFormat="1" applyFont="1" applyFill="1" applyBorder="1" applyAlignment="1" applyProtection="1">
      <alignment horizontal="center" vertical="center"/>
      <protection locked="0"/>
    </xf>
    <xf numFmtId="177" fontId="3" fillId="2" borderId="23" xfId="0" applyNumberFormat="1" applyFont="1" applyFill="1" applyBorder="1" applyAlignment="1" applyProtection="1">
      <alignment horizontal="center" vertical="center"/>
      <protection locked="0"/>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 xfId="0" applyFont="1" applyBorder="1" applyAlignment="1">
      <alignment vertical="top" wrapText="1"/>
    </xf>
    <xf numFmtId="0" fontId="3" fillId="0" borderId="30" xfId="0" applyFont="1" applyBorder="1" applyAlignment="1">
      <alignment vertical="top" wrapText="1"/>
    </xf>
    <xf numFmtId="38" fontId="3" fillId="2" borderId="11" xfId="2" applyFont="1" applyFill="1" applyBorder="1" applyAlignment="1" applyProtection="1">
      <alignment horizontal="center" vertical="center"/>
      <protection locked="0"/>
    </xf>
    <xf numFmtId="38" fontId="3" fillId="0" borderId="33" xfId="2" applyFont="1" applyFill="1" applyBorder="1" applyAlignment="1">
      <alignment vertical="center"/>
    </xf>
    <xf numFmtId="38" fontId="3" fillId="0" borderId="28" xfId="2" applyFont="1" applyBorder="1" applyAlignment="1">
      <alignment vertical="center"/>
    </xf>
    <xf numFmtId="38" fontId="3" fillId="0" borderId="28" xfId="2" applyFont="1" applyFill="1" applyBorder="1" applyAlignment="1">
      <alignment vertical="center"/>
    </xf>
    <xf numFmtId="0" fontId="3" fillId="0" borderId="39" xfId="0" applyFont="1" applyBorder="1" applyAlignment="1">
      <alignment vertical="top" wrapText="1"/>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177" fontId="3" fillId="2" borderId="33" xfId="0" applyNumberFormat="1" applyFont="1" applyFill="1" applyBorder="1" applyAlignment="1" applyProtection="1">
      <alignment horizontal="center" vertical="center"/>
      <protection locked="0"/>
    </xf>
    <xf numFmtId="177" fontId="3" fillId="2" borderId="11" xfId="0" applyNumberFormat="1" applyFont="1" applyFill="1" applyBorder="1" applyAlignment="1" applyProtection="1">
      <alignment horizontal="center" vertical="center"/>
      <protection locked="0"/>
    </xf>
    <xf numFmtId="177" fontId="3" fillId="2" borderId="28" xfId="0" applyNumberFormat="1" applyFont="1" applyFill="1" applyBorder="1" applyAlignment="1" applyProtection="1">
      <alignment horizontal="center" vertical="center"/>
      <protection locked="0"/>
    </xf>
    <xf numFmtId="0" fontId="3" fillId="0" borderId="0" xfId="0" applyFont="1" applyBorder="1" applyAlignment="1">
      <alignment vertical="top" wrapText="1"/>
    </xf>
    <xf numFmtId="0" fontId="3" fillId="0" borderId="8" xfId="0" applyFont="1" applyBorder="1" applyAlignment="1">
      <alignment horizontal="distributed" vertical="center"/>
    </xf>
    <xf numFmtId="0" fontId="3" fillId="0" borderId="32" xfId="0" applyFont="1" applyBorder="1" applyAlignment="1">
      <alignment horizontal="distributed" vertical="center"/>
    </xf>
    <xf numFmtId="0" fontId="3" fillId="0" borderId="5"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11"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35" xfId="0" applyFont="1" applyBorder="1" applyAlignment="1">
      <alignment horizontal="distributed" vertical="center"/>
    </xf>
    <xf numFmtId="0" fontId="3" fillId="2" borderId="20" xfId="0" applyFont="1" applyFill="1" applyBorder="1" applyAlignment="1" applyProtection="1">
      <alignment vertical="top" wrapText="1"/>
      <protection locked="0"/>
    </xf>
    <xf numFmtId="0" fontId="3" fillId="2" borderId="4" xfId="0" applyFont="1" applyFill="1" applyBorder="1" applyAlignment="1" applyProtection="1">
      <alignment vertical="top" wrapText="1"/>
      <protection locked="0"/>
    </xf>
    <xf numFmtId="0" fontId="3" fillId="2" borderId="5" xfId="0" applyFont="1" applyFill="1" applyBorder="1" applyAlignment="1" applyProtection="1">
      <alignment vertical="top" wrapText="1"/>
      <protection locked="0"/>
    </xf>
    <xf numFmtId="0" fontId="3" fillId="2" borderId="24"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3" xfId="0" applyFont="1"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3" fillId="2" borderId="1" xfId="0" applyFont="1" applyFill="1" applyBorder="1" applyAlignment="1" applyProtection="1">
      <alignment vertical="top" wrapText="1"/>
      <protection locked="0"/>
    </xf>
    <xf numFmtId="0" fontId="3" fillId="2" borderId="7" xfId="0" applyFont="1" applyFill="1" applyBorder="1" applyAlignment="1" applyProtection="1">
      <alignment vertical="top" wrapText="1"/>
      <protection locked="0"/>
    </xf>
    <xf numFmtId="178" fontId="3" fillId="2" borderId="1" xfId="0" applyNumberFormat="1"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0" borderId="21" xfId="0" applyFont="1" applyBorder="1" applyAlignment="1">
      <alignment horizontal="left" vertical="top" wrapText="1"/>
    </xf>
    <xf numFmtId="38" fontId="3" fillId="2" borderId="34" xfId="2" applyFont="1" applyFill="1" applyBorder="1" applyAlignment="1" applyProtection="1">
      <alignment horizontal="center" vertical="center"/>
      <protection locked="0"/>
    </xf>
    <xf numFmtId="38" fontId="3" fillId="2" borderId="23" xfId="2" applyFont="1" applyFill="1" applyBorder="1" applyAlignment="1" applyProtection="1">
      <alignment horizontal="center" vertical="center"/>
      <protection locked="0"/>
    </xf>
    <xf numFmtId="0" fontId="3" fillId="0" borderId="36" xfId="0" applyFont="1" applyFill="1" applyBorder="1" applyAlignment="1">
      <alignment vertical="top" wrapText="1"/>
    </xf>
    <xf numFmtId="0" fontId="3" fillId="0" borderId="37" xfId="0" applyFont="1" applyFill="1" applyBorder="1" applyAlignment="1">
      <alignment vertical="top" wrapText="1"/>
    </xf>
    <xf numFmtId="0" fontId="3" fillId="2" borderId="18" xfId="0" applyFont="1" applyFill="1" applyBorder="1" applyAlignment="1" applyProtection="1">
      <alignment vertical="center" wrapText="1"/>
      <protection locked="0"/>
    </xf>
    <xf numFmtId="0" fontId="3" fillId="2" borderId="19" xfId="0" applyFont="1" applyFill="1" applyBorder="1" applyAlignment="1" applyProtection="1">
      <alignment vertical="center"/>
      <protection locked="0"/>
    </xf>
    <xf numFmtId="0" fontId="3" fillId="2" borderId="38"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3" fillId="0" borderId="21"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14" xfId="0" applyFont="1" applyBorder="1" applyAlignment="1">
      <alignment horizontal="center" vertical="top" wrapText="1"/>
    </xf>
    <xf numFmtId="0" fontId="3" fillId="0" borderId="0" xfId="0" applyFont="1" applyBorder="1" applyAlignment="1">
      <alignment horizontal="center" vertical="top" wrapText="1"/>
    </xf>
    <xf numFmtId="0" fontId="3" fillId="0" borderId="3" xfId="0" applyFont="1" applyBorder="1" applyAlignment="1">
      <alignment horizontal="center" vertical="top" wrapText="1"/>
    </xf>
    <xf numFmtId="0" fontId="7" fillId="0" borderId="0" xfId="0" applyFont="1" applyAlignment="1">
      <alignment horizontal="center"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4" xfId="0" applyFont="1" applyBorder="1">
      <alignment vertical="center"/>
    </xf>
    <xf numFmtId="0" fontId="3" fillId="0" borderId="29" xfId="0" applyFont="1" applyBorder="1">
      <alignment vertical="center"/>
    </xf>
    <xf numFmtId="0" fontId="3" fillId="0" borderId="14" xfId="0" applyFont="1" applyBorder="1">
      <alignment vertical="center"/>
    </xf>
    <xf numFmtId="0" fontId="3" fillId="0" borderId="0" xfId="0" applyFont="1" applyBorder="1">
      <alignment vertical="center"/>
    </xf>
    <xf numFmtId="0" fontId="3" fillId="0" borderId="31" xfId="0" applyFont="1" applyBorder="1">
      <alignment vertical="center"/>
    </xf>
    <xf numFmtId="0" fontId="3" fillId="0" borderId="15" xfId="0" applyFont="1" applyBorder="1">
      <alignment vertical="center"/>
    </xf>
    <xf numFmtId="0" fontId="3" fillId="0" borderId="1" xfId="0" applyFont="1" applyBorder="1">
      <alignment vertical="center"/>
    </xf>
    <xf numFmtId="0" fontId="3" fillId="0" borderId="30" xfId="0" applyFont="1" applyBorder="1">
      <alignment vertical="center"/>
    </xf>
    <xf numFmtId="0" fontId="6" fillId="2" borderId="20"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75" xfId="0" applyFont="1" applyFill="1" applyBorder="1" applyAlignment="1" applyProtection="1">
      <alignment horizontal="center" vertical="center" wrapText="1"/>
      <protection locked="0"/>
    </xf>
    <xf numFmtId="0" fontId="6" fillId="2" borderId="76" xfId="0" applyFont="1" applyFill="1" applyBorder="1" applyAlignment="1" applyProtection="1">
      <alignment horizontal="center" vertical="center" wrapText="1"/>
      <protection locked="0"/>
    </xf>
    <xf numFmtId="0" fontId="6" fillId="2" borderId="77" xfId="0" applyFont="1" applyFill="1" applyBorder="1" applyAlignment="1" applyProtection="1">
      <alignment horizontal="center" vertical="center" wrapText="1"/>
      <protection locked="0"/>
    </xf>
    <xf numFmtId="0" fontId="3" fillId="2" borderId="78" xfId="0" applyFont="1" applyFill="1" applyBorder="1" applyAlignment="1" applyProtection="1">
      <alignment horizontal="center" vertical="center" wrapText="1"/>
      <protection locked="0"/>
    </xf>
    <xf numFmtId="0" fontId="3" fillId="2" borderId="79" xfId="0" applyFont="1" applyFill="1" applyBorder="1" applyAlignment="1" applyProtection="1">
      <alignment horizontal="center" vertical="center" wrapText="1"/>
      <protection locked="0"/>
    </xf>
    <xf numFmtId="0" fontId="3" fillId="2" borderId="80"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protection locked="0"/>
    </xf>
    <xf numFmtId="0" fontId="3" fillId="0" borderId="71"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181" fontId="3" fillId="2" borderId="21" xfId="0" applyNumberFormat="1" applyFont="1" applyFill="1" applyBorder="1" applyAlignment="1" applyProtection="1">
      <alignment horizontal="center" vertical="center"/>
      <protection locked="0"/>
    </xf>
    <xf numFmtId="181" fontId="3" fillId="2" borderId="4" xfId="0" applyNumberFormat="1" applyFont="1" applyFill="1" applyBorder="1" applyAlignment="1" applyProtection="1">
      <alignment horizontal="center" vertical="center"/>
      <protection locked="0"/>
    </xf>
    <xf numFmtId="181" fontId="3" fillId="2" borderId="5" xfId="0" applyNumberFormat="1" applyFont="1" applyFill="1" applyBorder="1" applyAlignment="1" applyProtection="1">
      <alignment horizontal="center" vertical="center"/>
      <protection locked="0"/>
    </xf>
    <xf numFmtId="180" fontId="3" fillId="2" borderId="81" xfId="0" applyNumberFormat="1" applyFont="1" applyFill="1" applyBorder="1" applyAlignment="1" applyProtection="1">
      <alignment horizontal="center" vertical="center"/>
      <protection locked="0"/>
    </xf>
    <xf numFmtId="180" fontId="3" fillId="2" borderId="79" xfId="0" applyNumberFormat="1" applyFont="1" applyFill="1" applyBorder="1" applyAlignment="1" applyProtection="1">
      <alignment horizontal="center" vertical="center"/>
      <protection locked="0"/>
    </xf>
    <xf numFmtId="180" fontId="3" fillId="2" borderId="80" xfId="0" applyNumberFormat="1" applyFont="1" applyFill="1" applyBorder="1" applyAlignment="1" applyProtection="1">
      <alignment horizontal="center" vertical="center"/>
      <protection locked="0"/>
    </xf>
    <xf numFmtId="178" fontId="3" fillId="2" borderId="15" xfId="0" applyNumberFormat="1" applyFont="1" applyFill="1" applyBorder="1" applyAlignment="1" applyProtection="1">
      <alignment horizontal="center" vertical="center"/>
      <protection locked="0"/>
    </xf>
    <xf numFmtId="178" fontId="3" fillId="2" borderId="7" xfId="0" applyNumberFormat="1" applyFont="1" applyFill="1" applyBorder="1" applyAlignment="1" applyProtection="1">
      <alignment horizontal="center" vertical="center"/>
      <protection locked="0"/>
    </xf>
    <xf numFmtId="182" fontId="6" fillId="2" borderId="1" xfId="0" applyNumberFormat="1"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shrinkToFit="1"/>
      <protection locked="0"/>
    </xf>
    <xf numFmtId="0" fontId="3" fillId="2" borderId="6"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0" fontId="3" fillId="2" borderId="76" xfId="0" applyFont="1" applyFill="1" applyBorder="1" applyAlignment="1" applyProtection="1">
      <alignment horizontal="center" vertical="center"/>
      <protection locked="0"/>
    </xf>
    <xf numFmtId="0" fontId="3" fillId="2" borderId="77" xfId="0" applyFont="1" applyFill="1" applyBorder="1" applyAlignment="1" applyProtection="1">
      <alignment horizontal="center" vertical="center"/>
      <protection locked="0"/>
    </xf>
    <xf numFmtId="0" fontId="3" fillId="2" borderId="4" xfId="0" applyFont="1" applyFill="1" applyBorder="1" applyAlignment="1" applyProtection="1">
      <alignment horizontal="left" vertical="top"/>
      <protection locked="0"/>
    </xf>
    <xf numFmtId="0" fontId="3" fillId="2" borderId="78" xfId="0" applyFont="1" applyFill="1" applyBorder="1" applyAlignment="1" applyProtection="1">
      <alignment horizontal="center" vertical="center"/>
      <protection locked="0"/>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38" fontId="6" fillId="2" borderId="20" xfId="2" applyFont="1" applyFill="1" applyBorder="1" applyAlignment="1" applyProtection="1">
      <alignment horizontal="center" vertical="center" wrapText="1"/>
      <protection locked="0"/>
    </xf>
    <xf numFmtId="38" fontId="6" fillId="2" borderId="4" xfId="2" applyFont="1" applyFill="1" applyBorder="1" applyAlignment="1" applyProtection="1">
      <alignment horizontal="center" vertical="center"/>
      <protection locked="0"/>
    </xf>
    <xf numFmtId="38" fontId="6" fillId="2" borderId="5" xfId="2" applyFont="1" applyFill="1" applyBorder="1" applyAlignment="1" applyProtection="1">
      <alignment horizontal="center" vertical="center"/>
      <protection locked="0"/>
    </xf>
    <xf numFmtId="38" fontId="6" fillId="2" borderId="24" xfId="2" applyFont="1" applyFill="1" applyBorder="1" applyAlignment="1" applyProtection="1">
      <alignment horizontal="center" vertical="center"/>
      <protection locked="0"/>
    </xf>
    <xf numFmtId="38" fontId="6" fillId="2" borderId="0" xfId="2" applyFont="1" applyFill="1" applyAlignment="1" applyProtection="1">
      <alignment horizontal="center" vertical="center"/>
      <protection locked="0"/>
    </xf>
    <xf numFmtId="38" fontId="6" fillId="2" borderId="3" xfId="2" applyFont="1" applyFill="1" applyBorder="1" applyAlignment="1" applyProtection="1">
      <alignment horizontal="center" vertical="center"/>
      <protection locked="0"/>
    </xf>
    <xf numFmtId="0" fontId="3" fillId="2" borderId="8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53" xfId="0" applyFont="1" applyBorder="1" applyAlignment="1">
      <alignment vertical="top" wrapText="1"/>
    </xf>
    <xf numFmtId="0" fontId="3" fillId="0" borderId="41" xfId="0" applyFont="1" applyBorder="1" applyAlignment="1">
      <alignment vertical="top" wrapText="1"/>
    </xf>
    <xf numFmtId="0" fontId="3" fillId="0" borderId="54" xfId="0" applyFont="1" applyBorder="1" applyAlignment="1">
      <alignment vertical="top" wrapText="1"/>
    </xf>
    <xf numFmtId="0" fontId="3" fillId="0" borderId="44" xfId="0" applyFont="1" applyBorder="1" applyAlignment="1">
      <alignment vertical="top" wrapText="1"/>
    </xf>
    <xf numFmtId="0" fontId="3" fillId="0" borderId="55" xfId="0" applyFont="1" applyBorder="1" applyAlignment="1">
      <alignment vertical="top" wrapText="1"/>
    </xf>
    <xf numFmtId="0" fontId="3" fillId="0" borderId="47" xfId="0" applyFont="1" applyBorder="1" applyAlignment="1">
      <alignment vertical="top"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2" xfId="0" applyFont="1" applyBorder="1" applyAlignment="1">
      <alignment vertical="center" wrapText="1"/>
    </xf>
    <xf numFmtId="0" fontId="3" fillId="0" borderId="14" xfId="0" applyFont="1" applyBorder="1" applyAlignment="1">
      <alignment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3" fillId="0" borderId="62" xfId="0" applyFont="1" applyBorder="1" applyAlignment="1">
      <alignment horizontal="left" vertical="center"/>
    </xf>
    <xf numFmtId="0" fontId="3" fillId="0" borderId="19" xfId="0" applyFont="1" applyBorder="1" applyAlignment="1">
      <alignment horizontal="left" vertical="center"/>
    </xf>
    <xf numFmtId="0" fontId="3" fillId="0" borderId="38" xfId="0" applyFont="1" applyBorder="1" applyAlignment="1">
      <alignment horizontal="left"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3" fillId="0" borderId="65"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66" xfId="0" applyFont="1" applyBorder="1" applyAlignment="1">
      <alignment horizontal="left" vertical="center"/>
    </xf>
    <xf numFmtId="0" fontId="3" fillId="0" borderId="52" xfId="0" applyFont="1" applyBorder="1" applyAlignment="1">
      <alignment horizontal="left" vertical="center"/>
    </xf>
    <xf numFmtId="0" fontId="3" fillId="0" borderId="49" xfId="0" applyFont="1" applyBorder="1" applyAlignment="1">
      <alignment horizontal="left" vertical="center"/>
    </xf>
    <xf numFmtId="0" fontId="7" fillId="0" borderId="0" xfId="0" applyFont="1" applyBorder="1" applyAlignment="1">
      <alignment horizontal="center" vertical="center"/>
    </xf>
    <xf numFmtId="0" fontId="9" fillId="0" borderId="67" xfId="0" applyFont="1" applyBorder="1" applyAlignment="1">
      <alignment horizontal="center" vertical="center" wrapText="1"/>
    </xf>
    <xf numFmtId="0" fontId="9"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8"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8" fillId="0" borderId="59"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cellXfs>
  <cellStyles count="3">
    <cellStyle name="警告文" xfId="1" builtinId="11"/>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F$16" lockText="1" noThreeD="1"/>
</file>

<file path=xl/ctrlProps/ctrlProp10.xml><?xml version="1.0" encoding="utf-8"?>
<formControlPr xmlns="http://schemas.microsoft.com/office/spreadsheetml/2009/9/main" objectType="CheckBox" fmlaLink="$E$29" lockText="1" noThreeD="1"/>
</file>

<file path=xl/ctrlProps/ctrlProp11.xml><?xml version="1.0" encoding="utf-8"?>
<formControlPr xmlns="http://schemas.microsoft.com/office/spreadsheetml/2009/9/main" objectType="CheckBox" fmlaLink="$G$29" lockText="1" noThreeD="1"/>
</file>

<file path=xl/ctrlProps/ctrlProp12.xml><?xml version="1.0" encoding="utf-8"?>
<formControlPr xmlns="http://schemas.microsoft.com/office/spreadsheetml/2009/9/main" objectType="CheckBox" fmlaLink="$N$16" lockText="1" noThreeD="1"/>
</file>

<file path=xl/ctrlProps/ctrlProp13.xml><?xml version="1.0" encoding="utf-8"?>
<formControlPr xmlns="http://schemas.microsoft.com/office/spreadsheetml/2009/9/main" objectType="CheckBox" fmlaLink="$N$17" lockText="1" noThreeD="1"/>
</file>

<file path=xl/ctrlProps/ctrlProp14.xml><?xml version="1.0" encoding="utf-8"?>
<formControlPr xmlns="http://schemas.microsoft.com/office/spreadsheetml/2009/9/main" objectType="CheckBox" fmlaLink="$F$17" lockText="1" noThreeD="1"/>
</file>

<file path=xl/ctrlProps/ctrlProp15.xml><?xml version="1.0" encoding="utf-8"?>
<formControlPr xmlns="http://schemas.microsoft.com/office/spreadsheetml/2009/9/main" objectType="CheckBox" fmlaLink="$F$19" lockText="1" noThreeD="1"/>
</file>

<file path=xl/ctrlProps/ctrlProp16.xml><?xml version="1.0" encoding="utf-8"?>
<formControlPr xmlns="http://schemas.microsoft.com/office/spreadsheetml/2009/9/main" objectType="CheckBox" fmlaLink="$F$21" lockText="1" noThreeD="1"/>
</file>

<file path=xl/ctrlProps/ctrlProp17.xml><?xml version="1.0" encoding="utf-8"?>
<formControlPr xmlns="http://schemas.microsoft.com/office/spreadsheetml/2009/9/main" objectType="CheckBox" fmlaLink="$F$22" lockText="1" noThreeD="1"/>
</file>

<file path=xl/ctrlProps/ctrlProp18.xml><?xml version="1.0" encoding="utf-8"?>
<formControlPr xmlns="http://schemas.microsoft.com/office/spreadsheetml/2009/9/main" objectType="CheckBox" fmlaLink="$F$18" lockText="1" noThreeD="1"/>
</file>

<file path=xl/ctrlProps/ctrlProp19.xml><?xml version="1.0" encoding="utf-8"?>
<formControlPr xmlns="http://schemas.microsoft.com/office/spreadsheetml/2009/9/main" objectType="CheckBox" fmlaLink="$F$24" lockText="1" noThreeD="1"/>
</file>

<file path=xl/ctrlProps/ctrlProp2.xml><?xml version="1.0" encoding="utf-8"?>
<formControlPr xmlns="http://schemas.microsoft.com/office/spreadsheetml/2009/9/main" objectType="CheckBox" fmlaLink="F11" lockText="1" noThreeD="1"/>
</file>

<file path=xl/ctrlProps/ctrlProp20.xml><?xml version="1.0" encoding="utf-8"?>
<formControlPr xmlns="http://schemas.microsoft.com/office/spreadsheetml/2009/9/main" objectType="CheckBox" fmlaLink="$F$26" lockText="1" noThreeD="1"/>
</file>

<file path=xl/ctrlProps/ctrlProp21.xml><?xml version="1.0" encoding="utf-8"?>
<formControlPr xmlns="http://schemas.microsoft.com/office/spreadsheetml/2009/9/main" objectType="CheckBox" fmlaLink="$F$23" lockText="1" noThreeD="1"/>
</file>

<file path=xl/ctrlProps/ctrlProp22.xml><?xml version="1.0" encoding="utf-8"?>
<formControlPr xmlns="http://schemas.microsoft.com/office/spreadsheetml/2009/9/main" objectType="CheckBox" fmlaLink="$W$8" lockText="1" noThreeD="1"/>
</file>

<file path=xl/ctrlProps/ctrlProp23.xml><?xml version="1.0" encoding="utf-8"?>
<formControlPr xmlns="http://schemas.microsoft.com/office/spreadsheetml/2009/9/main" objectType="CheckBox" fmlaLink="$W$10" lockText="1" noThreeD="1"/>
</file>

<file path=xl/ctrlProps/ctrlProp24.xml><?xml version="1.0" encoding="utf-8"?>
<formControlPr xmlns="http://schemas.microsoft.com/office/spreadsheetml/2009/9/main" objectType="CheckBox" fmlaLink="$W$12" lockText="1" noThreeD="1"/>
</file>

<file path=xl/ctrlProps/ctrlProp25.xml><?xml version="1.0" encoding="utf-8"?>
<formControlPr xmlns="http://schemas.microsoft.com/office/spreadsheetml/2009/9/main" objectType="CheckBox" fmlaLink="$W$14" lockText="1" noThreeD="1"/>
</file>

<file path=xl/ctrlProps/ctrlProp26.xml><?xml version="1.0" encoding="utf-8"?>
<formControlPr xmlns="http://schemas.microsoft.com/office/spreadsheetml/2009/9/main" objectType="CheckBox" fmlaLink="$W$17" lockText="1" noThreeD="1"/>
</file>

<file path=xl/ctrlProps/ctrlProp27.xml><?xml version="1.0" encoding="utf-8"?>
<formControlPr xmlns="http://schemas.microsoft.com/office/spreadsheetml/2009/9/main" objectType="CheckBox" fmlaLink="$W$18" lockText="1" noThreeD="1"/>
</file>

<file path=xl/ctrlProps/ctrlProp28.xml><?xml version="1.0" encoding="utf-8"?>
<formControlPr xmlns="http://schemas.microsoft.com/office/spreadsheetml/2009/9/main" objectType="CheckBox" fmlaLink="$W$21" lockText="1" noThreeD="1"/>
</file>

<file path=xl/ctrlProps/ctrlProp29.xml><?xml version="1.0" encoding="utf-8"?>
<formControlPr xmlns="http://schemas.microsoft.com/office/spreadsheetml/2009/9/main" objectType="CheckBox" fmlaLink="$W$20" lockText="1" noThreeD="1"/>
</file>

<file path=xl/ctrlProps/ctrlProp3.xml><?xml version="1.0" encoding="utf-8"?>
<formControlPr xmlns="http://schemas.microsoft.com/office/spreadsheetml/2009/9/main" objectType="CheckBox" fmlaLink="$F$12" lockText="1" noThreeD="1"/>
</file>

<file path=xl/ctrlProps/ctrlProp30.xml><?xml version="1.0" encoding="utf-8"?>
<formControlPr xmlns="http://schemas.microsoft.com/office/spreadsheetml/2009/9/main" objectType="CheckBox" fmlaLink="$W$22" lockText="1" noThreeD="1"/>
</file>

<file path=xl/ctrlProps/ctrlProp31.xml><?xml version="1.0" encoding="utf-8"?>
<formControlPr xmlns="http://schemas.microsoft.com/office/spreadsheetml/2009/9/main" objectType="CheckBox" fmlaLink="$W$24" lockText="1" noThreeD="1"/>
</file>

<file path=xl/ctrlProps/ctrlProp32.xml><?xml version="1.0" encoding="utf-8"?>
<formControlPr xmlns="http://schemas.microsoft.com/office/spreadsheetml/2009/9/main" objectType="CheckBox" fmlaLink="$W$27" lockText="1" noThreeD="1"/>
</file>

<file path=xl/ctrlProps/ctrlProp33.xml><?xml version="1.0" encoding="utf-8"?>
<formControlPr xmlns="http://schemas.microsoft.com/office/spreadsheetml/2009/9/main" objectType="CheckBox" fmlaLink="$W$30" lockText="1" noThreeD="1"/>
</file>

<file path=xl/ctrlProps/ctrlProp34.xml><?xml version="1.0" encoding="utf-8"?>
<formControlPr xmlns="http://schemas.microsoft.com/office/spreadsheetml/2009/9/main" objectType="CheckBox" fmlaLink="$W$31" lockText="1" noThreeD="1"/>
</file>

<file path=xl/ctrlProps/ctrlProp4.xml><?xml version="1.0" encoding="utf-8"?>
<formControlPr xmlns="http://schemas.microsoft.com/office/spreadsheetml/2009/9/main" objectType="CheckBox" fmlaLink="$F$13" lockText="1" noThreeD="1"/>
</file>

<file path=xl/ctrlProps/ctrlProp5.xml><?xml version="1.0" encoding="utf-8"?>
<formControlPr xmlns="http://schemas.microsoft.com/office/spreadsheetml/2009/9/main" objectType="CheckBox" fmlaLink="$N$15" lockText="1" noThreeD="1"/>
</file>

<file path=xl/ctrlProps/ctrlProp6.xml><?xml version="1.0" encoding="utf-8"?>
<formControlPr xmlns="http://schemas.microsoft.com/office/spreadsheetml/2009/9/main" objectType="CheckBox" fmlaLink="$W$6" lockText="1" noThreeD="1"/>
</file>

<file path=xl/ctrlProps/ctrlProp7.xml><?xml version="1.0" encoding="utf-8"?>
<formControlPr xmlns="http://schemas.microsoft.com/office/spreadsheetml/2009/9/main" objectType="CheckBox" fmlaLink="$F$45" lockText="1" noThreeD="1"/>
</file>

<file path=xl/ctrlProps/ctrlProp8.xml><?xml version="1.0" encoding="utf-8"?>
<formControlPr xmlns="http://schemas.microsoft.com/office/spreadsheetml/2009/9/main" objectType="CheckBox" fmlaLink="$K$23" lockText="1" noThreeD="1"/>
</file>

<file path=xl/ctrlProps/ctrlProp9.xml><?xml version="1.0" encoding="utf-8"?>
<formControlPr xmlns="http://schemas.microsoft.com/office/spreadsheetml/2009/9/main" objectType="CheckBox" fmlaLink="$K$24" lockText="1" noThreeD="1"/>
</file>

<file path=xl/drawings/drawing1.xml><?xml version="1.0" encoding="utf-8"?>
<xdr:wsDr xmlns:xdr="http://schemas.openxmlformats.org/drawingml/2006/spreadsheetDrawing" xmlns:a="http://schemas.openxmlformats.org/drawingml/2006/main">
  <xdr:twoCellAnchor>
    <xdr:from>
      <xdr:col>10</xdr:col>
      <xdr:colOff>793599</xdr:colOff>
      <xdr:row>1</xdr:row>
      <xdr:rowOff>263677</xdr:rowOff>
    </xdr:from>
    <xdr:to>
      <xdr:col>11</xdr:col>
      <xdr:colOff>278343</xdr:colOff>
      <xdr:row>2</xdr:row>
      <xdr:rowOff>197908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023074" y="701827"/>
          <a:ext cx="370569" cy="219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b"/>
        <a:lstStyle/>
        <a:p>
          <a:r>
            <a:rPr kumimoji="1" lang="ja-JP" altLang="en-US" sz="1000">
              <a:solidFill>
                <a:sysClr val="windowText" lastClr="000000"/>
              </a:solidFill>
              <a:latin typeface="+mn-lt"/>
            </a:rPr>
            <a:t>〒</a:t>
          </a:r>
        </a:p>
      </xdr:txBody>
    </xdr:sp>
    <xdr:clientData/>
  </xdr:twoCellAnchor>
  <xdr:twoCellAnchor>
    <xdr:from>
      <xdr:col>7</xdr:col>
      <xdr:colOff>488951</xdr:colOff>
      <xdr:row>22</xdr:row>
      <xdr:rowOff>95250</xdr:rowOff>
    </xdr:from>
    <xdr:to>
      <xdr:col>9</xdr:col>
      <xdr:colOff>550334</xdr:colOff>
      <xdr:row>30</xdr:row>
      <xdr:rowOff>137582</xdr:rowOff>
    </xdr:to>
    <xdr:grpSp>
      <xdr:nvGrpSpPr>
        <xdr:cNvPr id="18646" name="グループ化 10">
          <a:extLst>
            <a:ext uri="{FF2B5EF4-FFF2-40B4-BE49-F238E27FC236}">
              <a16:creationId xmlns:a16="http://schemas.microsoft.com/office/drawing/2014/main" id="{00000000-0008-0000-0100-0000D6480000}"/>
            </a:ext>
          </a:extLst>
        </xdr:cNvPr>
        <xdr:cNvGrpSpPr>
          <a:grpSpLocks/>
        </xdr:cNvGrpSpPr>
      </xdr:nvGrpSpPr>
      <xdr:grpSpPr bwMode="auto">
        <a:xfrm>
          <a:off x="5060951" y="6924675"/>
          <a:ext cx="1833033" cy="1728257"/>
          <a:chOff x="4009571" y="5822044"/>
          <a:chExt cx="1418118" cy="1227081"/>
        </a:xfrm>
      </xdr:grpSpPr>
      <xdr:sp macro="" textlink="">
        <xdr:nvSpPr>
          <xdr:cNvPr id="18649" name="右中かっこ 1">
            <a:extLst>
              <a:ext uri="{FF2B5EF4-FFF2-40B4-BE49-F238E27FC236}">
                <a16:creationId xmlns:a16="http://schemas.microsoft.com/office/drawing/2014/main" id="{00000000-0008-0000-0100-0000D9480000}"/>
              </a:ext>
            </a:extLst>
          </xdr:cNvPr>
          <xdr:cNvSpPr>
            <a:spLocks/>
          </xdr:cNvSpPr>
        </xdr:nvSpPr>
        <xdr:spPr bwMode="auto">
          <a:xfrm>
            <a:off x="4009571" y="5822044"/>
            <a:ext cx="317500" cy="1227081"/>
          </a:xfrm>
          <a:prstGeom prst="rightBrace">
            <a:avLst>
              <a:gd name="adj1" fmla="val 26921"/>
              <a:gd name="adj2" fmla="val 40218"/>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rot="10800000" flipH="1" flipV="1">
            <a:off x="4342545" y="6255684"/>
            <a:ext cx="1085144" cy="271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ysClr val="windowText" lastClr="000000"/>
                </a:solidFill>
              </a:rPr>
              <a:t>附表に記載</a:t>
            </a:r>
            <a:endParaRPr kumimoji="1" lang="en-US" altLang="ja-JP" sz="1100">
              <a:solidFill>
                <a:sysClr val="windowText" lastClr="000000"/>
              </a:solidFill>
            </a:endParaRPr>
          </a:p>
        </xdr:txBody>
      </xdr:sp>
    </xdr:grpSp>
    <xdr:clientData/>
  </xdr:twoCellAnchor>
  <xdr:twoCellAnchor>
    <xdr:from>
      <xdr:col>10</xdr:col>
      <xdr:colOff>783165</xdr:colOff>
      <xdr:row>4</xdr:row>
      <xdr:rowOff>274709</xdr:rowOff>
    </xdr:from>
    <xdr:to>
      <xdr:col>11</xdr:col>
      <xdr:colOff>266699</xdr:colOff>
      <xdr:row>6</xdr:row>
      <xdr:rowOff>16930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8012640" y="1627259"/>
          <a:ext cx="369359" cy="370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b"/>
        <a:lstStyle/>
        <a:p>
          <a:r>
            <a:rPr kumimoji="1" lang="ja-JP" altLang="en-US" sz="1000">
              <a:solidFill>
                <a:sysClr val="windowText" lastClr="000000"/>
              </a:solidFill>
              <a:latin typeface="+mn-lt"/>
            </a:rPr>
            <a:t>〒</a:t>
          </a:r>
        </a:p>
      </xdr:txBody>
    </xdr:sp>
    <xdr:clientData/>
  </xdr:twoCellAnchor>
  <xdr:twoCellAnchor>
    <xdr:from>
      <xdr:col>3</xdr:col>
      <xdr:colOff>791633</xdr:colOff>
      <xdr:row>7</xdr:row>
      <xdr:rowOff>287868</xdr:rowOff>
    </xdr:from>
    <xdr:to>
      <xdr:col>5</xdr:col>
      <xdr:colOff>372533</xdr:colOff>
      <xdr:row>8</xdr:row>
      <xdr:rowOff>169334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315633" y="2743201"/>
          <a:ext cx="829733" cy="188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（名称）</a:t>
          </a:r>
        </a:p>
      </xdr:txBody>
    </xdr:sp>
    <xdr:clientData/>
  </xdr:twoCellAnchor>
  <xdr:twoCellAnchor>
    <xdr:from>
      <xdr:col>3</xdr:col>
      <xdr:colOff>787400</xdr:colOff>
      <xdr:row>9</xdr:row>
      <xdr:rowOff>0</xdr:rowOff>
    </xdr:from>
    <xdr:to>
      <xdr:col>5</xdr:col>
      <xdr:colOff>397934</xdr:colOff>
      <xdr:row>10</xdr:row>
      <xdr:rowOff>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324100" y="3200400"/>
          <a:ext cx="867834" cy="5588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（所在地）</a:t>
          </a:r>
        </a:p>
      </xdr:txBody>
    </xdr:sp>
    <xdr:clientData/>
  </xdr:twoCellAnchor>
  <xdr:twoCellAnchor>
    <xdr:from>
      <xdr:col>12</xdr:col>
      <xdr:colOff>40213</xdr:colOff>
      <xdr:row>4</xdr:row>
      <xdr:rowOff>310084</xdr:rowOff>
    </xdr:from>
    <xdr:to>
      <xdr:col>12</xdr:col>
      <xdr:colOff>666747</xdr:colOff>
      <xdr:row>5</xdr:row>
      <xdr:rowOff>285750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067796" y="1664751"/>
          <a:ext cx="626534" cy="2931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（名称）</a:t>
          </a:r>
        </a:p>
      </xdr:txBody>
    </xdr:sp>
    <xdr:clientData/>
  </xdr:twoCellAnchor>
  <xdr:twoCellAnchor>
    <xdr:from>
      <xdr:col>4</xdr:col>
      <xdr:colOff>710150</xdr:colOff>
      <xdr:row>3</xdr:row>
      <xdr:rowOff>213787</xdr:rowOff>
    </xdr:from>
    <xdr:to>
      <xdr:col>6</xdr:col>
      <xdr:colOff>381007</xdr:colOff>
      <xdr:row>4</xdr:row>
      <xdr:rowOff>151306</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080817" y="1250954"/>
          <a:ext cx="993773" cy="255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（代表者役職）</a:t>
          </a:r>
        </a:p>
      </xdr:txBody>
    </xdr:sp>
    <xdr:clientData/>
  </xdr:twoCellAnchor>
  <xdr:twoCellAnchor>
    <xdr:from>
      <xdr:col>7</xdr:col>
      <xdr:colOff>7400</xdr:colOff>
      <xdr:row>3</xdr:row>
      <xdr:rowOff>192621</xdr:rowOff>
    </xdr:from>
    <xdr:to>
      <xdr:col>8</xdr:col>
      <xdr:colOff>222250</xdr:colOff>
      <xdr:row>4</xdr:row>
      <xdr:rowOff>63503</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589983" y="1229788"/>
          <a:ext cx="1103850" cy="1883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（代表者氏名）</a:t>
          </a:r>
        </a:p>
      </xdr:txBody>
    </xdr:sp>
    <xdr:clientData/>
  </xdr:twoCellAnchor>
  <xdr:twoCellAnchor>
    <xdr:from>
      <xdr:col>11</xdr:col>
      <xdr:colOff>40215</xdr:colOff>
      <xdr:row>2</xdr:row>
      <xdr:rowOff>258227</xdr:rowOff>
    </xdr:from>
    <xdr:to>
      <xdr:col>11</xdr:col>
      <xdr:colOff>666749</xdr:colOff>
      <xdr:row>3</xdr:row>
      <xdr:rowOff>232835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178798" y="977894"/>
          <a:ext cx="626534" cy="23919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（住　所）</a:t>
          </a:r>
        </a:p>
      </xdr:txBody>
    </xdr:sp>
    <xdr:clientData/>
  </xdr:twoCellAnchor>
  <xdr:twoCellAnchor>
    <xdr:from>
      <xdr:col>11</xdr:col>
      <xdr:colOff>23281</xdr:colOff>
      <xdr:row>3</xdr:row>
      <xdr:rowOff>357710</xdr:rowOff>
    </xdr:from>
    <xdr:to>
      <xdr:col>12</xdr:col>
      <xdr:colOff>0</xdr:colOff>
      <xdr:row>4</xdr:row>
      <xdr:rowOff>222252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161864" y="1341960"/>
          <a:ext cx="865719" cy="2243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（電話番号）</a:t>
          </a:r>
        </a:p>
      </xdr:txBody>
    </xdr:sp>
    <xdr:clientData/>
  </xdr:twoCellAnchor>
  <xdr:twoCellAnchor>
    <xdr:from>
      <xdr:col>10</xdr:col>
      <xdr:colOff>869949</xdr:colOff>
      <xdr:row>5</xdr:row>
      <xdr:rowOff>294213</xdr:rowOff>
    </xdr:from>
    <xdr:to>
      <xdr:col>11</xdr:col>
      <xdr:colOff>783167</xdr:colOff>
      <xdr:row>6</xdr:row>
      <xdr:rowOff>211668</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119532" y="2040463"/>
          <a:ext cx="802218" cy="23495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（所在地）</a:t>
          </a:r>
        </a:p>
      </xdr:txBody>
    </xdr:sp>
    <xdr:clientData/>
  </xdr:twoCellAnchor>
  <xdr:twoCellAnchor>
    <xdr:from>
      <xdr:col>10</xdr:col>
      <xdr:colOff>863604</xdr:colOff>
      <xdr:row>6</xdr:row>
      <xdr:rowOff>279393</xdr:rowOff>
    </xdr:from>
    <xdr:to>
      <xdr:col>11</xdr:col>
      <xdr:colOff>840323</xdr:colOff>
      <xdr:row>7</xdr:row>
      <xdr:rowOff>173568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113187" y="2343143"/>
          <a:ext cx="865719" cy="2116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（電話番号）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1355725</xdr:colOff>
      <xdr:row>10</xdr:row>
      <xdr:rowOff>12700</xdr:rowOff>
    </xdr:from>
    <xdr:to>
      <xdr:col>1</xdr:col>
      <xdr:colOff>1431925</xdr:colOff>
      <xdr:row>13</xdr:row>
      <xdr:rowOff>114300</xdr:rowOff>
    </xdr:to>
    <xdr:sp macro="" textlink="">
      <xdr:nvSpPr>
        <xdr:cNvPr id="20152" name="AutoShape 1">
          <a:extLst>
            <a:ext uri="{FF2B5EF4-FFF2-40B4-BE49-F238E27FC236}">
              <a16:creationId xmlns:a16="http://schemas.microsoft.com/office/drawing/2014/main" id="{00000000-0008-0000-0200-0000B84E0000}"/>
            </a:ext>
          </a:extLst>
        </xdr:cNvPr>
        <xdr:cNvSpPr>
          <a:spLocks/>
        </xdr:cNvSpPr>
      </xdr:nvSpPr>
      <xdr:spPr bwMode="auto">
        <a:xfrm>
          <a:off x="1698625" y="2174875"/>
          <a:ext cx="76200" cy="730250"/>
        </a:xfrm>
        <a:prstGeom prst="leftBracket">
          <a:avLst>
            <a:gd name="adj" fmla="val 2107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1311275</xdr:colOff>
      <xdr:row>15</xdr:row>
      <xdr:rowOff>31750</xdr:rowOff>
    </xdr:from>
    <xdr:to>
      <xdr:col>1</xdr:col>
      <xdr:colOff>1355725</xdr:colOff>
      <xdr:row>19</xdr:row>
      <xdr:rowOff>0</xdr:rowOff>
    </xdr:to>
    <xdr:sp macro="" textlink="">
      <xdr:nvSpPr>
        <xdr:cNvPr id="20153" name="AutoShape 2">
          <a:extLst>
            <a:ext uri="{FF2B5EF4-FFF2-40B4-BE49-F238E27FC236}">
              <a16:creationId xmlns:a16="http://schemas.microsoft.com/office/drawing/2014/main" id="{00000000-0008-0000-0200-0000B94E0000}"/>
            </a:ext>
          </a:extLst>
        </xdr:cNvPr>
        <xdr:cNvSpPr>
          <a:spLocks/>
        </xdr:cNvSpPr>
      </xdr:nvSpPr>
      <xdr:spPr bwMode="auto">
        <a:xfrm>
          <a:off x="1654175" y="3241675"/>
          <a:ext cx="44450" cy="806450"/>
        </a:xfrm>
        <a:prstGeom prst="leftBracket">
          <a:avLst>
            <a:gd name="adj" fmla="val 23451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1276350</xdr:colOff>
      <xdr:row>20</xdr:row>
      <xdr:rowOff>31750</xdr:rowOff>
    </xdr:from>
    <xdr:to>
      <xdr:col>1</xdr:col>
      <xdr:colOff>1346200</xdr:colOff>
      <xdr:row>24</xdr:row>
      <xdr:rowOff>12700</xdr:rowOff>
    </xdr:to>
    <xdr:sp macro="" textlink="">
      <xdr:nvSpPr>
        <xdr:cNvPr id="20154" name="AutoShape 3">
          <a:extLst>
            <a:ext uri="{FF2B5EF4-FFF2-40B4-BE49-F238E27FC236}">
              <a16:creationId xmlns:a16="http://schemas.microsoft.com/office/drawing/2014/main" id="{00000000-0008-0000-0200-0000BA4E0000}"/>
            </a:ext>
          </a:extLst>
        </xdr:cNvPr>
        <xdr:cNvSpPr>
          <a:spLocks/>
        </xdr:cNvSpPr>
      </xdr:nvSpPr>
      <xdr:spPr bwMode="auto">
        <a:xfrm>
          <a:off x="1619250" y="4289425"/>
          <a:ext cx="69850" cy="819150"/>
        </a:xfrm>
        <a:prstGeom prst="leftBracket">
          <a:avLst>
            <a:gd name="adj" fmla="val 303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1282700</xdr:colOff>
      <xdr:row>31</xdr:row>
      <xdr:rowOff>12700</xdr:rowOff>
    </xdr:from>
    <xdr:to>
      <xdr:col>1</xdr:col>
      <xdr:colOff>1352550</xdr:colOff>
      <xdr:row>34</xdr:row>
      <xdr:rowOff>190500</xdr:rowOff>
    </xdr:to>
    <xdr:sp macro="" textlink="">
      <xdr:nvSpPr>
        <xdr:cNvPr id="20155" name="AutoShape 4">
          <a:extLst>
            <a:ext uri="{FF2B5EF4-FFF2-40B4-BE49-F238E27FC236}">
              <a16:creationId xmlns:a16="http://schemas.microsoft.com/office/drawing/2014/main" id="{00000000-0008-0000-0200-0000BB4E0000}"/>
            </a:ext>
          </a:extLst>
        </xdr:cNvPr>
        <xdr:cNvSpPr>
          <a:spLocks/>
        </xdr:cNvSpPr>
      </xdr:nvSpPr>
      <xdr:spPr bwMode="auto">
        <a:xfrm>
          <a:off x="1625600" y="6575425"/>
          <a:ext cx="69850" cy="806450"/>
        </a:xfrm>
        <a:prstGeom prst="leftBracket">
          <a:avLst>
            <a:gd name="adj" fmla="val 313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1263650</xdr:colOff>
      <xdr:row>36</xdr:row>
      <xdr:rowOff>12700</xdr:rowOff>
    </xdr:from>
    <xdr:to>
      <xdr:col>1</xdr:col>
      <xdr:colOff>1365250</xdr:colOff>
      <xdr:row>40</xdr:row>
      <xdr:rowOff>190500</xdr:rowOff>
    </xdr:to>
    <xdr:sp macro="" textlink="">
      <xdr:nvSpPr>
        <xdr:cNvPr id="20156" name="AutoShape 5">
          <a:extLst>
            <a:ext uri="{FF2B5EF4-FFF2-40B4-BE49-F238E27FC236}">
              <a16:creationId xmlns:a16="http://schemas.microsoft.com/office/drawing/2014/main" id="{00000000-0008-0000-0200-0000BC4E0000}"/>
            </a:ext>
          </a:extLst>
        </xdr:cNvPr>
        <xdr:cNvSpPr>
          <a:spLocks/>
        </xdr:cNvSpPr>
      </xdr:nvSpPr>
      <xdr:spPr bwMode="auto">
        <a:xfrm>
          <a:off x="1606550" y="7623175"/>
          <a:ext cx="101600" cy="1016000"/>
        </a:xfrm>
        <a:prstGeom prst="leftBracket">
          <a:avLst>
            <a:gd name="adj" fmla="val 3578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1263650</xdr:colOff>
      <xdr:row>41</xdr:row>
      <xdr:rowOff>196850</xdr:rowOff>
    </xdr:from>
    <xdr:to>
      <xdr:col>1</xdr:col>
      <xdr:colOff>1346200</xdr:colOff>
      <xdr:row>44</xdr:row>
      <xdr:rowOff>196850</xdr:rowOff>
    </xdr:to>
    <xdr:sp macro="" textlink="">
      <xdr:nvSpPr>
        <xdr:cNvPr id="20157" name="AutoShape 6">
          <a:extLst>
            <a:ext uri="{FF2B5EF4-FFF2-40B4-BE49-F238E27FC236}">
              <a16:creationId xmlns:a16="http://schemas.microsoft.com/office/drawing/2014/main" id="{00000000-0008-0000-0200-0000BD4E0000}"/>
            </a:ext>
          </a:extLst>
        </xdr:cNvPr>
        <xdr:cNvSpPr>
          <a:spLocks/>
        </xdr:cNvSpPr>
      </xdr:nvSpPr>
      <xdr:spPr bwMode="auto">
        <a:xfrm>
          <a:off x="1606550" y="8855075"/>
          <a:ext cx="82550" cy="628650"/>
        </a:xfrm>
        <a:prstGeom prst="leftBracket">
          <a:avLst>
            <a:gd name="adj" fmla="val 2051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1117600</xdr:colOff>
      <xdr:row>5</xdr:row>
      <xdr:rowOff>0</xdr:rowOff>
    </xdr:from>
    <xdr:to>
      <xdr:col>10</xdr:col>
      <xdr:colOff>0</xdr:colOff>
      <xdr:row>9</xdr:row>
      <xdr:rowOff>0</xdr:rowOff>
    </xdr:to>
    <xdr:sp macro="" textlink="">
      <xdr:nvSpPr>
        <xdr:cNvPr id="20158" name="AutoShape 7">
          <a:extLst>
            <a:ext uri="{FF2B5EF4-FFF2-40B4-BE49-F238E27FC236}">
              <a16:creationId xmlns:a16="http://schemas.microsoft.com/office/drawing/2014/main" id="{00000000-0008-0000-0200-0000BE4E0000}"/>
            </a:ext>
          </a:extLst>
        </xdr:cNvPr>
        <xdr:cNvSpPr>
          <a:spLocks/>
        </xdr:cNvSpPr>
      </xdr:nvSpPr>
      <xdr:spPr bwMode="auto">
        <a:xfrm>
          <a:off x="5867400" y="1092200"/>
          <a:ext cx="44450" cy="869950"/>
        </a:xfrm>
        <a:prstGeom prst="leftBracket">
          <a:avLst>
            <a:gd name="adj" fmla="val 2871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1174750</xdr:colOff>
      <xdr:row>25</xdr:row>
      <xdr:rowOff>0</xdr:rowOff>
    </xdr:from>
    <xdr:to>
      <xdr:col>9</xdr:col>
      <xdr:colOff>1200150</xdr:colOff>
      <xdr:row>30</xdr:row>
      <xdr:rowOff>0</xdr:rowOff>
    </xdr:to>
    <xdr:sp macro="" textlink="">
      <xdr:nvSpPr>
        <xdr:cNvPr id="20159" name="AutoShape 8">
          <a:extLst>
            <a:ext uri="{FF2B5EF4-FFF2-40B4-BE49-F238E27FC236}">
              <a16:creationId xmlns:a16="http://schemas.microsoft.com/office/drawing/2014/main" id="{00000000-0008-0000-0200-0000BF4E0000}"/>
            </a:ext>
          </a:extLst>
        </xdr:cNvPr>
        <xdr:cNvSpPr>
          <a:spLocks/>
        </xdr:cNvSpPr>
      </xdr:nvSpPr>
      <xdr:spPr bwMode="auto">
        <a:xfrm>
          <a:off x="6346825" y="5305425"/>
          <a:ext cx="25400" cy="1047750"/>
        </a:xfrm>
        <a:prstGeom prst="leftBracket">
          <a:avLst>
            <a:gd name="adj" fmla="val 343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1174750</xdr:colOff>
      <xdr:row>32</xdr:row>
      <xdr:rowOff>0</xdr:rowOff>
    </xdr:from>
    <xdr:to>
      <xdr:col>9</xdr:col>
      <xdr:colOff>1212850</xdr:colOff>
      <xdr:row>33</xdr:row>
      <xdr:rowOff>196850</xdr:rowOff>
    </xdr:to>
    <xdr:sp macro="" textlink="">
      <xdr:nvSpPr>
        <xdr:cNvPr id="20160" name="AutoShape 9">
          <a:extLst>
            <a:ext uri="{FF2B5EF4-FFF2-40B4-BE49-F238E27FC236}">
              <a16:creationId xmlns:a16="http://schemas.microsoft.com/office/drawing/2014/main" id="{00000000-0008-0000-0200-0000C04E0000}"/>
            </a:ext>
          </a:extLst>
        </xdr:cNvPr>
        <xdr:cNvSpPr>
          <a:spLocks/>
        </xdr:cNvSpPr>
      </xdr:nvSpPr>
      <xdr:spPr bwMode="auto">
        <a:xfrm>
          <a:off x="6346825" y="6772275"/>
          <a:ext cx="38100" cy="406400"/>
        </a:xfrm>
        <a:prstGeom prst="leftBracket">
          <a:avLst>
            <a:gd name="adj" fmla="val 88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1174750</xdr:colOff>
      <xdr:row>35</xdr:row>
      <xdr:rowOff>0</xdr:rowOff>
    </xdr:from>
    <xdr:to>
      <xdr:col>9</xdr:col>
      <xdr:colOff>1200150</xdr:colOff>
      <xdr:row>39</xdr:row>
      <xdr:rowOff>190500</xdr:rowOff>
    </xdr:to>
    <xdr:sp macro="" textlink="">
      <xdr:nvSpPr>
        <xdr:cNvPr id="20161" name="AutoShape 10">
          <a:extLst>
            <a:ext uri="{FF2B5EF4-FFF2-40B4-BE49-F238E27FC236}">
              <a16:creationId xmlns:a16="http://schemas.microsoft.com/office/drawing/2014/main" id="{00000000-0008-0000-0200-0000C14E0000}"/>
            </a:ext>
          </a:extLst>
        </xdr:cNvPr>
        <xdr:cNvSpPr>
          <a:spLocks/>
        </xdr:cNvSpPr>
      </xdr:nvSpPr>
      <xdr:spPr bwMode="auto">
        <a:xfrm>
          <a:off x="6346825" y="7400925"/>
          <a:ext cx="25400" cy="1028700"/>
        </a:xfrm>
        <a:prstGeom prst="leftBracket">
          <a:avLst>
            <a:gd name="adj" fmla="val 33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1174750</xdr:colOff>
      <xdr:row>42</xdr:row>
      <xdr:rowOff>0</xdr:rowOff>
    </xdr:from>
    <xdr:to>
      <xdr:col>9</xdr:col>
      <xdr:colOff>1200150</xdr:colOff>
      <xdr:row>45</xdr:row>
      <xdr:rowOff>0</xdr:rowOff>
    </xdr:to>
    <xdr:sp macro="" textlink="">
      <xdr:nvSpPr>
        <xdr:cNvPr id="20162" name="AutoShape 11">
          <a:extLst>
            <a:ext uri="{FF2B5EF4-FFF2-40B4-BE49-F238E27FC236}">
              <a16:creationId xmlns:a16="http://schemas.microsoft.com/office/drawing/2014/main" id="{00000000-0008-0000-0200-0000C24E0000}"/>
            </a:ext>
          </a:extLst>
        </xdr:cNvPr>
        <xdr:cNvSpPr>
          <a:spLocks/>
        </xdr:cNvSpPr>
      </xdr:nvSpPr>
      <xdr:spPr bwMode="auto">
        <a:xfrm>
          <a:off x="6346825" y="8867775"/>
          <a:ext cx="25400" cy="666750"/>
        </a:xfrm>
        <a:prstGeom prst="leftBracket">
          <a:avLst>
            <a:gd name="adj" fmla="val 21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6350</xdr:colOff>
      <xdr:row>5</xdr:row>
      <xdr:rowOff>25400</xdr:rowOff>
    </xdr:from>
    <xdr:to>
      <xdr:col>18</xdr:col>
      <xdr:colOff>101600</xdr:colOff>
      <xdr:row>18</xdr:row>
      <xdr:rowOff>76200</xdr:rowOff>
    </xdr:to>
    <xdr:sp macro="" textlink="">
      <xdr:nvSpPr>
        <xdr:cNvPr id="20163" name="AutoShape 12">
          <a:extLst>
            <a:ext uri="{FF2B5EF4-FFF2-40B4-BE49-F238E27FC236}">
              <a16:creationId xmlns:a16="http://schemas.microsoft.com/office/drawing/2014/main" id="{00000000-0008-0000-0200-0000C34E0000}"/>
            </a:ext>
          </a:extLst>
        </xdr:cNvPr>
        <xdr:cNvSpPr>
          <a:spLocks/>
        </xdr:cNvSpPr>
      </xdr:nvSpPr>
      <xdr:spPr bwMode="auto">
        <a:xfrm>
          <a:off x="10274300" y="1117600"/>
          <a:ext cx="95250" cy="2806700"/>
        </a:xfrm>
        <a:prstGeom prst="leftBracket">
          <a:avLst>
            <a:gd name="adj" fmla="val -214748360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1133706</xdr:colOff>
      <xdr:row>19</xdr:row>
      <xdr:rowOff>0</xdr:rowOff>
    </xdr:from>
    <xdr:to>
      <xdr:col>18</xdr:col>
      <xdr:colOff>38099</xdr:colOff>
      <xdr:row>24</xdr:row>
      <xdr:rowOff>203200</xdr:rowOff>
    </xdr:to>
    <xdr:sp macro="" textlink="">
      <xdr:nvSpPr>
        <xdr:cNvPr id="20164" name="AutoShape 13">
          <a:extLst>
            <a:ext uri="{FF2B5EF4-FFF2-40B4-BE49-F238E27FC236}">
              <a16:creationId xmlns:a16="http://schemas.microsoft.com/office/drawing/2014/main" id="{00000000-0008-0000-0200-0000C44E0000}"/>
            </a:ext>
          </a:extLst>
        </xdr:cNvPr>
        <xdr:cNvSpPr>
          <a:spLocks/>
        </xdr:cNvSpPr>
      </xdr:nvSpPr>
      <xdr:spPr bwMode="auto">
        <a:xfrm>
          <a:off x="11174450" y="4037671"/>
          <a:ext cx="47393" cy="1248627"/>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26</xdr:row>
      <xdr:rowOff>19050</xdr:rowOff>
    </xdr:from>
    <xdr:to>
      <xdr:col>18</xdr:col>
      <xdr:colOff>44450</xdr:colOff>
      <xdr:row>30</xdr:row>
      <xdr:rowOff>203200</xdr:rowOff>
    </xdr:to>
    <xdr:sp macro="" textlink="">
      <xdr:nvSpPr>
        <xdr:cNvPr id="20165" name="AutoShape 14">
          <a:extLst>
            <a:ext uri="{FF2B5EF4-FFF2-40B4-BE49-F238E27FC236}">
              <a16:creationId xmlns:a16="http://schemas.microsoft.com/office/drawing/2014/main" id="{00000000-0008-0000-0200-0000C54E0000}"/>
            </a:ext>
          </a:extLst>
        </xdr:cNvPr>
        <xdr:cNvSpPr>
          <a:spLocks/>
        </xdr:cNvSpPr>
      </xdr:nvSpPr>
      <xdr:spPr bwMode="auto">
        <a:xfrm>
          <a:off x="10267950" y="5543550"/>
          <a:ext cx="44450" cy="102235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6350</xdr:colOff>
      <xdr:row>33</xdr:row>
      <xdr:rowOff>38100</xdr:rowOff>
    </xdr:from>
    <xdr:to>
      <xdr:col>18</xdr:col>
      <xdr:colOff>50800</xdr:colOff>
      <xdr:row>38</xdr:row>
      <xdr:rowOff>50800</xdr:rowOff>
    </xdr:to>
    <xdr:sp macro="" textlink="">
      <xdr:nvSpPr>
        <xdr:cNvPr id="20166" name="AutoShape 15">
          <a:extLst>
            <a:ext uri="{FF2B5EF4-FFF2-40B4-BE49-F238E27FC236}">
              <a16:creationId xmlns:a16="http://schemas.microsoft.com/office/drawing/2014/main" id="{00000000-0008-0000-0200-0000C64E0000}"/>
            </a:ext>
          </a:extLst>
        </xdr:cNvPr>
        <xdr:cNvSpPr>
          <a:spLocks/>
        </xdr:cNvSpPr>
      </xdr:nvSpPr>
      <xdr:spPr bwMode="auto">
        <a:xfrm>
          <a:off x="10274300" y="7029450"/>
          <a:ext cx="44450" cy="1060450"/>
        </a:xfrm>
        <a:prstGeom prst="leftBracket">
          <a:avLst>
            <a:gd name="adj" fmla="val -214748359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4646</xdr:colOff>
      <xdr:row>39</xdr:row>
      <xdr:rowOff>19050</xdr:rowOff>
    </xdr:from>
    <xdr:to>
      <xdr:col>18</xdr:col>
      <xdr:colOff>57150</xdr:colOff>
      <xdr:row>42</xdr:row>
      <xdr:rowOff>6350</xdr:rowOff>
    </xdr:to>
    <xdr:sp macro="" textlink="">
      <xdr:nvSpPr>
        <xdr:cNvPr id="20167" name="AutoShape 16">
          <a:extLst>
            <a:ext uri="{FF2B5EF4-FFF2-40B4-BE49-F238E27FC236}">
              <a16:creationId xmlns:a16="http://schemas.microsoft.com/office/drawing/2014/main" id="{00000000-0008-0000-0200-0000C74E0000}"/>
            </a:ext>
          </a:extLst>
        </xdr:cNvPr>
        <xdr:cNvSpPr>
          <a:spLocks/>
        </xdr:cNvSpPr>
      </xdr:nvSpPr>
      <xdr:spPr bwMode="auto">
        <a:xfrm>
          <a:off x="11188390" y="8238428"/>
          <a:ext cx="52504" cy="614556"/>
        </a:xfrm>
        <a:prstGeom prst="leftBracket">
          <a:avLst>
            <a:gd name="adj" fmla="val -214748364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1141730</xdr:colOff>
      <xdr:row>43</xdr:row>
      <xdr:rowOff>6350</xdr:rowOff>
    </xdr:from>
    <xdr:to>
      <xdr:col>18</xdr:col>
      <xdr:colOff>44449</xdr:colOff>
      <xdr:row>44</xdr:row>
      <xdr:rowOff>203200</xdr:rowOff>
    </xdr:to>
    <xdr:sp macro="" textlink="">
      <xdr:nvSpPr>
        <xdr:cNvPr id="20168" name="AutoShape 17">
          <a:extLst>
            <a:ext uri="{FF2B5EF4-FFF2-40B4-BE49-F238E27FC236}">
              <a16:creationId xmlns:a16="http://schemas.microsoft.com/office/drawing/2014/main" id="{00000000-0008-0000-0200-0000C84E0000}"/>
            </a:ext>
          </a:extLst>
        </xdr:cNvPr>
        <xdr:cNvSpPr>
          <a:spLocks/>
        </xdr:cNvSpPr>
      </xdr:nvSpPr>
      <xdr:spPr bwMode="auto">
        <a:xfrm>
          <a:off x="11182474" y="9062070"/>
          <a:ext cx="45719" cy="405935"/>
        </a:xfrm>
        <a:prstGeom prst="leftBracket">
          <a:avLst>
            <a:gd name="adj" fmla="val -21474836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1174750</xdr:colOff>
      <xdr:row>14</xdr:row>
      <xdr:rowOff>0</xdr:rowOff>
    </xdr:from>
    <xdr:to>
      <xdr:col>9</xdr:col>
      <xdr:colOff>1200150</xdr:colOff>
      <xdr:row>17</xdr:row>
      <xdr:rowOff>12700</xdr:rowOff>
    </xdr:to>
    <xdr:sp macro="" textlink="">
      <xdr:nvSpPr>
        <xdr:cNvPr id="20169" name="AutoShape 18">
          <a:extLst>
            <a:ext uri="{FF2B5EF4-FFF2-40B4-BE49-F238E27FC236}">
              <a16:creationId xmlns:a16="http://schemas.microsoft.com/office/drawing/2014/main" id="{00000000-0008-0000-0200-0000C94E0000}"/>
            </a:ext>
          </a:extLst>
        </xdr:cNvPr>
        <xdr:cNvSpPr>
          <a:spLocks/>
        </xdr:cNvSpPr>
      </xdr:nvSpPr>
      <xdr:spPr bwMode="auto">
        <a:xfrm>
          <a:off x="6346825" y="3000375"/>
          <a:ext cx="25400" cy="641350"/>
        </a:xfrm>
        <a:prstGeom prst="leftBracket">
          <a:avLst>
            <a:gd name="adj" fmla="val 210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66675</xdr:colOff>
          <xdr:row>15</xdr:row>
          <xdr:rowOff>9525</xdr:rowOff>
        </xdr:from>
        <xdr:to>
          <xdr:col>5</xdr:col>
          <xdr:colOff>285750</xdr:colOff>
          <xdr:row>16</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xdr:row>
          <xdr:rowOff>9525</xdr:rowOff>
        </xdr:from>
        <xdr:to>
          <xdr:col>5</xdr:col>
          <xdr:colOff>314325</xdr:colOff>
          <xdr:row>10</xdr:row>
          <xdr:rowOff>200025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xdr:row>
          <xdr:rowOff>28575</xdr:rowOff>
        </xdr:from>
        <xdr:to>
          <xdr:col>5</xdr:col>
          <xdr:colOff>276225</xdr:colOff>
          <xdr:row>11</xdr:row>
          <xdr:rowOff>200025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xdr:row>
          <xdr:rowOff>28575</xdr:rowOff>
        </xdr:from>
        <xdr:to>
          <xdr:col>5</xdr:col>
          <xdr:colOff>276225</xdr:colOff>
          <xdr:row>12</xdr:row>
          <xdr:rowOff>200025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14</xdr:row>
          <xdr:rowOff>9525</xdr:rowOff>
        </xdr:from>
        <xdr:to>
          <xdr:col>13</xdr:col>
          <xdr:colOff>428625</xdr:colOff>
          <xdr:row>14</xdr:row>
          <xdr:rowOff>180975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2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5</xdr:row>
          <xdr:rowOff>19050</xdr:rowOff>
        </xdr:from>
        <xdr:to>
          <xdr:col>22</xdr:col>
          <xdr:colOff>342900</xdr:colOff>
          <xdr:row>5</xdr:row>
          <xdr:rowOff>200025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2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28575</xdr:rowOff>
        </xdr:from>
        <xdr:to>
          <xdr:col>6</xdr:col>
          <xdr:colOff>219075</xdr:colOff>
          <xdr:row>44</xdr:row>
          <xdr:rowOff>200025</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38100</xdr:rowOff>
        </xdr:from>
        <xdr:to>
          <xdr:col>10</xdr:col>
          <xdr:colOff>581025</xdr:colOff>
          <xdr:row>23</xdr:row>
          <xdr:rowOff>0</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47625</xdr:rowOff>
        </xdr:from>
        <xdr:to>
          <xdr:col>10</xdr:col>
          <xdr:colOff>523875</xdr:colOff>
          <xdr:row>23</xdr:row>
          <xdr:rowOff>200025</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38100</xdr:rowOff>
        </xdr:from>
        <xdr:to>
          <xdr:col>5</xdr:col>
          <xdr:colOff>228600</xdr:colOff>
          <xdr:row>28</xdr:row>
          <xdr:rowOff>200025</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9525</xdr:rowOff>
        </xdr:from>
        <xdr:to>
          <xdr:col>7</xdr:col>
          <xdr:colOff>314325</xdr:colOff>
          <xdr:row>28</xdr:row>
          <xdr:rowOff>200025</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機械掘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15</xdr:row>
          <xdr:rowOff>28575</xdr:rowOff>
        </xdr:from>
        <xdr:to>
          <xdr:col>13</xdr:col>
          <xdr:colOff>428625</xdr:colOff>
          <xdr:row>15</xdr:row>
          <xdr:rowOff>200025</xdr:rowOff>
        </xdr:to>
        <xdr:sp macro="" textlink="">
          <xdr:nvSpPr>
            <xdr:cNvPr id="19659" name="Check Box 203" hidden="1">
              <a:extLst>
                <a:ext uri="{63B3BB69-23CF-44E3-9099-C40C66FF867C}">
                  <a14:compatExt spid="_x0000_s19659"/>
                </a:ext>
                <a:ext uri="{FF2B5EF4-FFF2-40B4-BE49-F238E27FC236}">
                  <a16:creationId xmlns:a16="http://schemas.microsoft.com/office/drawing/2014/main" id="{00000000-0008-0000-0200-0000C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16</xdr:row>
          <xdr:rowOff>28575</xdr:rowOff>
        </xdr:from>
        <xdr:to>
          <xdr:col>13</xdr:col>
          <xdr:colOff>428625</xdr:colOff>
          <xdr:row>16</xdr:row>
          <xdr:rowOff>200025</xdr:rowOff>
        </xdr:to>
        <xdr:sp macro="" textlink="">
          <xdr:nvSpPr>
            <xdr:cNvPr id="19660" name="Check Box 204" hidden="1">
              <a:extLst>
                <a:ext uri="{63B3BB69-23CF-44E3-9099-C40C66FF867C}">
                  <a14:compatExt spid="_x0000_s19660"/>
                </a:ext>
                <a:ext uri="{FF2B5EF4-FFF2-40B4-BE49-F238E27FC236}">
                  <a16:creationId xmlns:a16="http://schemas.microsoft.com/office/drawing/2014/main" id="{00000000-0008-0000-0200-0000C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9525</xdr:rowOff>
        </xdr:from>
        <xdr:to>
          <xdr:col>5</xdr:col>
          <xdr:colOff>314325</xdr:colOff>
          <xdr:row>16</xdr:row>
          <xdr:rowOff>200025</xdr:rowOff>
        </xdr:to>
        <xdr:sp macro="" textlink="">
          <xdr:nvSpPr>
            <xdr:cNvPr id="19679" name="Check Box 223" hidden="1">
              <a:extLst>
                <a:ext uri="{63B3BB69-23CF-44E3-9099-C40C66FF867C}">
                  <a14:compatExt spid="_x0000_s19679"/>
                </a:ext>
                <a:ext uri="{FF2B5EF4-FFF2-40B4-BE49-F238E27FC236}">
                  <a16:creationId xmlns:a16="http://schemas.microsoft.com/office/drawing/2014/main" id="{00000000-0008-0000-0200-0000D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9525</xdr:rowOff>
        </xdr:from>
        <xdr:to>
          <xdr:col>5</xdr:col>
          <xdr:colOff>314325</xdr:colOff>
          <xdr:row>19</xdr:row>
          <xdr:rowOff>0</xdr:rowOff>
        </xdr:to>
        <xdr:sp macro="" textlink="">
          <xdr:nvSpPr>
            <xdr:cNvPr id="19680" name="Check Box 224" hidden="1">
              <a:extLst>
                <a:ext uri="{63B3BB69-23CF-44E3-9099-C40C66FF867C}">
                  <a14:compatExt spid="_x0000_s19680"/>
                </a:ext>
                <a:ext uri="{FF2B5EF4-FFF2-40B4-BE49-F238E27FC236}">
                  <a16:creationId xmlns:a16="http://schemas.microsoft.com/office/drawing/2014/main" id="{00000000-0008-0000-0200-0000E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9525</xdr:rowOff>
        </xdr:from>
        <xdr:to>
          <xdr:col>5</xdr:col>
          <xdr:colOff>333375</xdr:colOff>
          <xdr:row>20</xdr:row>
          <xdr:rowOff>200025</xdr:rowOff>
        </xdr:to>
        <xdr:sp macro="" textlink="">
          <xdr:nvSpPr>
            <xdr:cNvPr id="19681" name="Check Box 225" hidden="1">
              <a:extLst>
                <a:ext uri="{63B3BB69-23CF-44E3-9099-C40C66FF867C}">
                  <a14:compatExt spid="_x0000_s19681"/>
                </a:ext>
                <a:ext uri="{FF2B5EF4-FFF2-40B4-BE49-F238E27FC236}">
                  <a16:creationId xmlns:a16="http://schemas.microsoft.com/office/drawing/2014/main" id="{00000000-0008-0000-0200-0000E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9525</xdr:rowOff>
        </xdr:from>
        <xdr:to>
          <xdr:col>5</xdr:col>
          <xdr:colOff>323850</xdr:colOff>
          <xdr:row>22</xdr:row>
          <xdr:rowOff>0</xdr:rowOff>
        </xdr:to>
        <xdr:sp macro="" textlink="">
          <xdr:nvSpPr>
            <xdr:cNvPr id="19682" name="Check Box 226" hidden="1">
              <a:extLst>
                <a:ext uri="{63B3BB69-23CF-44E3-9099-C40C66FF867C}">
                  <a14:compatExt spid="_x0000_s19682"/>
                </a:ext>
                <a:ext uri="{FF2B5EF4-FFF2-40B4-BE49-F238E27FC236}">
                  <a16:creationId xmlns:a16="http://schemas.microsoft.com/office/drawing/2014/main" id="{00000000-0008-0000-0200-0000E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200025</xdr:rowOff>
        </xdr:from>
        <xdr:to>
          <xdr:col>5</xdr:col>
          <xdr:colOff>314325</xdr:colOff>
          <xdr:row>17</xdr:row>
          <xdr:rowOff>190500</xdr:rowOff>
        </xdr:to>
        <xdr:sp macro="" textlink="">
          <xdr:nvSpPr>
            <xdr:cNvPr id="19683" name="Check Box 227" hidden="1">
              <a:extLst>
                <a:ext uri="{63B3BB69-23CF-44E3-9099-C40C66FF867C}">
                  <a14:compatExt spid="_x0000_s19683"/>
                </a:ext>
                <a:ext uri="{FF2B5EF4-FFF2-40B4-BE49-F238E27FC236}">
                  <a16:creationId xmlns:a16="http://schemas.microsoft.com/office/drawing/2014/main" id="{00000000-0008-0000-0200-0000E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9525</xdr:rowOff>
        </xdr:from>
        <xdr:to>
          <xdr:col>5</xdr:col>
          <xdr:colOff>323850</xdr:colOff>
          <xdr:row>24</xdr:row>
          <xdr:rowOff>0</xdr:rowOff>
        </xdr:to>
        <xdr:sp macro="" textlink="">
          <xdr:nvSpPr>
            <xdr:cNvPr id="19684" name="Check Box 228" hidden="1">
              <a:extLst>
                <a:ext uri="{63B3BB69-23CF-44E3-9099-C40C66FF867C}">
                  <a14:compatExt spid="_x0000_s19684"/>
                </a:ext>
                <a:ext uri="{FF2B5EF4-FFF2-40B4-BE49-F238E27FC236}">
                  <a16:creationId xmlns:a16="http://schemas.microsoft.com/office/drawing/2014/main" id="{00000000-0008-0000-0200-0000E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25</xdr:row>
          <xdr:rowOff>9525</xdr:rowOff>
        </xdr:from>
        <xdr:to>
          <xdr:col>5</xdr:col>
          <xdr:colOff>314325</xdr:colOff>
          <xdr:row>26</xdr:row>
          <xdr:rowOff>0</xdr:rowOff>
        </xdr:to>
        <xdr:sp macro="" textlink="">
          <xdr:nvSpPr>
            <xdr:cNvPr id="19686" name="Check Box 230" hidden="1">
              <a:extLst>
                <a:ext uri="{63B3BB69-23CF-44E3-9099-C40C66FF867C}">
                  <a14:compatExt spid="_x0000_s19686"/>
                </a:ext>
                <a:ext uri="{FF2B5EF4-FFF2-40B4-BE49-F238E27FC236}">
                  <a16:creationId xmlns:a16="http://schemas.microsoft.com/office/drawing/2014/main" id="{00000000-0008-0000-0200-0000E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19050</xdr:rowOff>
        </xdr:from>
        <xdr:to>
          <xdr:col>5</xdr:col>
          <xdr:colOff>323850</xdr:colOff>
          <xdr:row>22</xdr:row>
          <xdr:rowOff>200025</xdr:rowOff>
        </xdr:to>
        <xdr:sp macro="" textlink="">
          <xdr:nvSpPr>
            <xdr:cNvPr id="19687" name="Check Box 231" hidden="1">
              <a:extLst>
                <a:ext uri="{63B3BB69-23CF-44E3-9099-C40C66FF867C}">
                  <a14:compatExt spid="_x0000_s19687"/>
                </a:ext>
                <a:ext uri="{FF2B5EF4-FFF2-40B4-BE49-F238E27FC236}">
                  <a16:creationId xmlns:a16="http://schemas.microsoft.com/office/drawing/2014/main" id="{00000000-0008-0000-0200-0000E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7</xdr:row>
          <xdr:rowOff>19050</xdr:rowOff>
        </xdr:from>
        <xdr:to>
          <xdr:col>22</xdr:col>
          <xdr:colOff>304800</xdr:colOff>
          <xdr:row>7</xdr:row>
          <xdr:rowOff>200025</xdr:rowOff>
        </xdr:to>
        <xdr:sp macro="" textlink="">
          <xdr:nvSpPr>
            <xdr:cNvPr id="19706" name="Check Box 250" hidden="1">
              <a:extLst>
                <a:ext uri="{63B3BB69-23CF-44E3-9099-C40C66FF867C}">
                  <a14:compatExt spid="_x0000_s19706"/>
                </a:ext>
                <a:ext uri="{FF2B5EF4-FFF2-40B4-BE49-F238E27FC236}">
                  <a16:creationId xmlns:a16="http://schemas.microsoft.com/office/drawing/2014/main" id="{00000000-0008-0000-0200-0000F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9</xdr:row>
          <xdr:rowOff>9525</xdr:rowOff>
        </xdr:from>
        <xdr:to>
          <xdr:col>22</xdr:col>
          <xdr:colOff>304800</xdr:colOff>
          <xdr:row>9</xdr:row>
          <xdr:rowOff>190500</xdr:rowOff>
        </xdr:to>
        <xdr:sp macro="" textlink="">
          <xdr:nvSpPr>
            <xdr:cNvPr id="19707" name="Check Box 251" hidden="1">
              <a:extLst>
                <a:ext uri="{63B3BB69-23CF-44E3-9099-C40C66FF867C}">
                  <a14:compatExt spid="_x0000_s19707"/>
                </a:ext>
                <a:ext uri="{FF2B5EF4-FFF2-40B4-BE49-F238E27FC236}">
                  <a16:creationId xmlns:a16="http://schemas.microsoft.com/office/drawing/2014/main" id="{00000000-0008-0000-0200-0000F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11</xdr:row>
          <xdr:rowOff>9525</xdr:rowOff>
        </xdr:from>
        <xdr:to>
          <xdr:col>22</xdr:col>
          <xdr:colOff>304800</xdr:colOff>
          <xdr:row>11</xdr:row>
          <xdr:rowOff>200025</xdr:rowOff>
        </xdr:to>
        <xdr:sp macro="" textlink="">
          <xdr:nvSpPr>
            <xdr:cNvPr id="19708" name="Check Box 252" hidden="1">
              <a:extLst>
                <a:ext uri="{63B3BB69-23CF-44E3-9099-C40C66FF867C}">
                  <a14:compatExt spid="_x0000_s19708"/>
                </a:ext>
                <a:ext uri="{FF2B5EF4-FFF2-40B4-BE49-F238E27FC236}">
                  <a16:creationId xmlns:a16="http://schemas.microsoft.com/office/drawing/2014/main" id="{00000000-0008-0000-0200-0000F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9525</xdr:rowOff>
        </xdr:from>
        <xdr:to>
          <xdr:col>22</xdr:col>
          <xdr:colOff>342900</xdr:colOff>
          <xdr:row>13</xdr:row>
          <xdr:rowOff>200025</xdr:rowOff>
        </xdr:to>
        <xdr:sp macro="" textlink="">
          <xdr:nvSpPr>
            <xdr:cNvPr id="19709" name="Check Box 253" hidden="1">
              <a:extLst>
                <a:ext uri="{63B3BB69-23CF-44E3-9099-C40C66FF867C}">
                  <a14:compatExt spid="_x0000_s19709"/>
                </a:ext>
                <a:ext uri="{FF2B5EF4-FFF2-40B4-BE49-F238E27FC236}">
                  <a16:creationId xmlns:a16="http://schemas.microsoft.com/office/drawing/2014/main" id="{00000000-0008-0000-0200-0000F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16</xdr:row>
          <xdr:rowOff>9525</xdr:rowOff>
        </xdr:from>
        <xdr:to>
          <xdr:col>22</xdr:col>
          <xdr:colOff>314325</xdr:colOff>
          <xdr:row>16</xdr:row>
          <xdr:rowOff>200025</xdr:rowOff>
        </xdr:to>
        <xdr:sp macro="" textlink="">
          <xdr:nvSpPr>
            <xdr:cNvPr id="19710" name="Check Box 254" hidden="1">
              <a:extLst>
                <a:ext uri="{63B3BB69-23CF-44E3-9099-C40C66FF867C}">
                  <a14:compatExt spid="_x0000_s19710"/>
                </a:ext>
                <a:ext uri="{FF2B5EF4-FFF2-40B4-BE49-F238E27FC236}">
                  <a16:creationId xmlns:a16="http://schemas.microsoft.com/office/drawing/2014/main" id="{00000000-0008-0000-0200-0000F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17</xdr:row>
          <xdr:rowOff>9525</xdr:rowOff>
        </xdr:from>
        <xdr:to>
          <xdr:col>22</xdr:col>
          <xdr:colOff>314325</xdr:colOff>
          <xdr:row>17</xdr:row>
          <xdr:rowOff>190500</xdr:rowOff>
        </xdr:to>
        <xdr:sp macro="" textlink="">
          <xdr:nvSpPr>
            <xdr:cNvPr id="19711" name="Check Box 255" hidden="1">
              <a:extLst>
                <a:ext uri="{63B3BB69-23CF-44E3-9099-C40C66FF867C}">
                  <a14:compatExt spid="_x0000_s19711"/>
                </a:ext>
                <a:ext uri="{FF2B5EF4-FFF2-40B4-BE49-F238E27FC236}">
                  <a16:creationId xmlns:a16="http://schemas.microsoft.com/office/drawing/2014/main" id="{00000000-0008-0000-0200-0000F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20</xdr:row>
          <xdr:rowOff>19050</xdr:rowOff>
        </xdr:from>
        <xdr:to>
          <xdr:col>22</xdr:col>
          <xdr:colOff>333375</xdr:colOff>
          <xdr:row>20</xdr:row>
          <xdr:rowOff>200025</xdr:rowOff>
        </xdr:to>
        <xdr:sp macro="" textlink="">
          <xdr:nvSpPr>
            <xdr:cNvPr id="19712" name="Check Box 256" hidden="1">
              <a:extLst>
                <a:ext uri="{63B3BB69-23CF-44E3-9099-C40C66FF867C}">
                  <a14:compatExt spid="_x0000_s19712"/>
                </a:ext>
                <a:ext uri="{FF2B5EF4-FFF2-40B4-BE49-F238E27FC236}">
                  <a16:creationId xmlns:a16="http://schemas.microsoft.com/office/drawing/2014/main" id="{00000000-0008-0000-0200-000000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19</xdr:row>
          <xdr:rowOff>19050</xdr:rowOff>
        </xdr:from>
        <xdr:to>
          <xdr:col>22</xdr:col>
          <xdr:colOff>333375</xdr:colOff>
          <xdr:row>19</xdr:row>
          <xdr:rowOff>200025</xdr:rowOff>
        </xdr:to>
        <xdr:sp macro="" textlink="">
          <xdr:nvSpPr>
            <xdr:cNvPr id="19713" name="Check Box 257" hidden="1">
              <a:extLst>
                <a:ext uri="{63B3BB69-23CF-44E3-9099-C40C66FF867C}">
                  <a14:compatExt spid="_x0000_s19713"/>
                </a:ext>
                <a:ext uri="{FF2B5EF4-FFF2-40B4-BE49-F238E27FC236}">
                  <a16:creationId xmlns:a16="http://schemas.microsoft.com/office/drawing/2014/main" id="{00000000-0008-0000-0200-000001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21</xdr:row>
          <xdr:rowOff>19050</xdr:rowOff>
        </xdr:from>
        <xdr:to>
          <xdr:col>22</xdr:col>
          <xdr:colOff>333375</xdr:colOff>
          <xdr:row>21</xdr:row>
          <xdr:rowOff>200025</xdr:rowOff>
        </xdr:to>
        <xdr:sp macro="" textlink="">
          <xdr:nvSpPr>
            <xdr:cNvPr id="19714" name="Check Box 258" hidden="1">
              <a:extLst>
                <a:ext uri="{63B3BB69-23CF-44E3-9099-C40C66FF867C}">
                  <a14:compatExt spid="_x0000_s19714"/>
                </a:ext>
                <a:ext uri="{FF2B5EF4-FFF2-40B4-BE49-F238E27FC236}">
                  <a16:creationId xmlns:a16="http://schemas.microsoft.com/office/drawing/2014/main" id="{00000000-0008-0000-0200-000002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23</xdr:row>
          <xdr:rowOff>19050</xdr:rowOff>
        </xdr:from>
        <xdr:to>
          <xdr:col>22</xdr:col>
          <xdr:colOff>333375</xdr:colOff>
          <xdr:row>23</xdr:row>
          <xdr:rowOff>200025</xdr:rowOff>
        </xdr:to>
        <xdr:sp macro="" textlink="">
          <xdr:nvSpPr>
            <xdr:cNvPr id="19715" name="Check Box 259" hidden="1">
              <a:extLst>
                <a:ext uri="{63B3BB69-23CF-44E3-9099-C40C66FF867C}">
                  <a14:compatExt spid="_x0000_s19715"/>
                </a:ext>
                <a:ext uri="{FF2B5EF4-FFF2-40B4-BE49-F238E27FC236}">
                  <a16:creationId xmlns:a16="http://schemas.microsoft.com/office/drawing/2014/main" id="{00000000-0008-0000-0200-000003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26</xdr:row>
          <xdr:rowOff>19050</xdr:rowOff>
        </xdr:from>
        <xdr:to>
          <xdr:col>22</xdr:col>
          <xdr:colOff>333375</xdr:colOff>
          <xdr:row>26</xdr:row>
          <xdr:rowOff>200025</xdr:rowOff>
        </xdr:to>
        <xdr:sp macro="" textlink="">
          <xdr:nvSpPr>
            <xdr:cNvPr id="19716" name="Check Box 260" hidden="1">
              <a:extLst>
                <a:ext uri="{63B3BB69-23CF-44E3-9099-C40C66FF867C}">
                  <a14:compatExt spid="_x0000_s19716"/>
                </a:ext>
                <a:ext uri="{FF2B5EF4-FFF2-40B4-BE49-F238E27FC236}">
                  <a16:creationId xmlns:a16="http://schemas.microsoft.com/office/drawing/2014/main" id="{00000000-0008-0000-0200-000004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29</xdr:row>
          <xdr:rowOff>19050</xdr:rowOff>
        </xdr:from>
        <xdr:to>
          <xdr:col>22</xdr:col>
          <xdr:colOff>333375</xdr:colOff>
          <xdr:row>29</xdr:row>
          <xdr:rowOff>200025</xdr:rowOff>
        </xdr:to>
        <xdr:sp macro="" textlink="">
          <xdr:nvSpPr>
            <xdr:cNvPr id="19717" name="Check Box 261" hidden="1">
              <a:extLst>
                <a:ext uri="{63B3BB69-23CF-44E3-9099-C40C66FF867C}">
                  <a14:compatExt spid="_x0000_s19717"/>
                </a:ext>
                <a:ext uri="{FF2B5EF4-FFF2-40B4-BE49-F238E27FC236}">
                  <a16:creationId xmlns:a16="http://schemas.microsoft.com/office/drawing/2014/main" id="{00000000-0008-0000-0200-000005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30</xdr:row>
          <xdr:rowOff>9525</xdr:rowOff>
        </xdr:from>
        <xdr:to>
          <xdr:col>22</xdr:col>
          <xdr:colOff>304800</xdr:colOff>
          <xdr:row>30</xdr:row>
          <xdr:rowOff>200025</xdr:rowOff>
        </xdr:to>
        <xdr:sp macro="" textlink="">
          <xdr:nvSpPr>
            <xdr:cNvPr id="19736" name="Check Box 280" hidden="1">
              <a:extLst>
                <a:ext uri="{63B3BB69-23CF-44E3-9099-C40C66FF867C}">
                  <a14:compatExt spid="_x0000_s19736"/>
                </a:ext>
                <a:ext uri="{FF2B5EF4-FFF2-40B4-BE49-F238E27FC236}">
                  <a16:creationId xmlns:a16="http://schemas.microsoft.com/office/drawing/2014/main" id="{00000000-0008-0000-0200-0000184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CC83C-6347-4F11-8791-97F824446C32}">
  <sheetPr codeName="Sheet1">
    <tabColor theme="1"/>
  </sheetPr>
  <dimension ref="B1:H14"/>
  <sheetViews>
    <sheetView showGridLines="0" tabSelected="1" view="pageBreakPreview" topLeftCell="A2" zoomScaleNormal="100" zoomScaleSheetLayoutView="100" workbookViewId="0">
      <selection activeCell="C14" sqref="C14"/>
    </sheetView>
  </sheetViews>
  <sheetFormatPr defaultColWidth="8.75" defaultRowHeight="19.5"/>
  <cols>
    <col min="1" max="1" width="5.125" style="45" customWidth="1"/>
    <col min="2" max="2" width="5.75" style="45" customWidth="1"/>
    <col min="3" max="3" width="11.25" style="45" customWidth="1"/>
    <col min="4" max="4" width="14.25" style="45" customWidth="1"/>
    <col min="5" max="5" width="20" style="45" customWidth="1"/>
    <col min="6" max="6" width="22.875" style="45" customWidth="1"/>
    <col min="7" max="7" width="5.375" style="45" customWidth="1"/>
    <col min="8" max="8" width="8.75" style="45" customWidth="1"/>
    <col min="9" max="16384" width="8.75" style="45"/>
  </cols>
  <sheetData>
    <row r="1" spans="2:8" ht="27.95" customHeight="1">
      <c r="E1" s="142">
        <f>様式本表!F36</f>
        <v>45323</v>
      </c>
      <c r="F1" s="142"/>
      <c r="G1" s="131"/>
      <c r="H1" s="67" t="s">
        <v>186</v>
      </c>
    </row>
    <row r="2" spans="2:8" ht="42.75" customHeight="1"/>
    <row r="3" spans="2:8" ht="27" customHeight="1">
      <c r="B3" s="130" t="s">
        <v>149</v>
      </c>
      <c r="C3" s="130"/>
      <c r="D3" s="130"/>
    </row>
    <row r="4" spans="2:8" ht="51" customHeight="1"/>
    <row r="5" spans="2:8" ht="28.5" customHeight="1">
      <c r="B5" s="45" t="s">
        <v>150</v>
      </c>
      <c r="D5" s="45" t="s">
        <v>189</v>
      </c>
      <c r="E5" s="45" t="str">
        <f>IF(様式本表!E3=0,"",様式本表!E3)</f>
        <v>ＡＢＣ株式会社</v>
      </c>
      <c r="F5" s="60"/>
      <c r="H5" s="67" t="s">
        <v>187</v>
      </c>
    </row>
    <row r="6" spans="2:8">
      <c r="D6" s="45" t="s">
        <v>190</v>
      </c>
      <c r="E6" s="133" t="str">
        <f>IF(様式本表!F5=0,"",様式本表!F5)</f>
        <v>代表取締役</v>
      </c>
      <c r="F6" s="100" t="str">
        <f>IF(様式本表!H5=0,"",様式本表!H5)</f>
        <v>近畿太郎</v>
      </c>
    </row>
    <row r="7" spans="2:8" ht="66.75" customHeight="1"/>
    <row r="8" spans="2:8" ht="22.5" customHeight="1">
      <c r="B8" s="141" t="s">
        <v>371</v>
      </c>
      <c r="C8" s="141"/>
      <c r="D8" s="141"/>
      <c r="E8" s="141"/>
      <c r="F8" s="141"/>
    </row>
    <row r="9" spans="2:8" ht="60.75" customHeight="1"/>
    <row r="10" spans="2:8" ht="41.25" customHeight="1">
      <c r="B10" s="45" t="s">
        <v>176</v>
      </c>
    </row>
    <row r="11" spans="2:8" ht="32.25" customHeight="1"/>
    <row r="12" spans="2:8" ht="25.5" customHeight="1">
      <c r="B12" s="130" t="s">
        <v>177</v>
      </c>
      <c r="C12" s="130"/>
      <c r="D12" s="130"/>
    </row>
    <row r="13" spans="2:8" ht="34.5" customHeight="1">
      <c r="C13" s="130" t="str">
        <f>"令和 "&amp;様式本表!B2&amp;"年 1月 1日～ 12月 31日分"</f>
        <v>令和 5年 1月 1日～ 12月 31日分</v>
      </c>
      <c r="D13" s="130"/>
      <c r="E13" s="130"/>
      <c r="G13" s="64"/>
      <c r="H13" s="67" t="s">
        <v>356</v>
      </c>
    </row>
    <row r="14" spans="2:8" ht="54" customHeight="1"/>
  </sheetData>
  <mergeCells count="2">
    <mergeCell ref="B8:F8"/>
    <mergeCell ref="E1:F1"/>
  </mergeCells>
  <phoneticPr fontId="2"/>
  <printOptions horizontalCentered="1"/>
  <pageMargins left="0.78740157480314965" right="0.78740157480314965" top="0.94488188976377963" bottom="0.94488188976377963" header="0.31496062992125984" footer="0.31496062992125984"/>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1:Y38"/>
  <sheetViews>
    <sheetView showGridLines="0" view="pageBreakPreview" zoomScaleNormal="70" zoomScaleSheetLayoutView="100" workbookViewId="0">
      <selection activeCell="B2" sqref="B2:C2"/>
    </sheetView>
  </sheetViews>
  <sheetFormatPr defaultColWidth="9" defaultRowHeight="21" customHeight="1"/>
  <cols>
    <col min="1" max="1" width="3.25" style="1" customWidth="1"/>
    <col min="2" max="2" width="5.625" style="1" customWidth="1"/>
    <col min="3" max="4" width="11.125" style="1" customWidth="1"/>
    <col min="5" max="5" width="10.625" style="1" customWidth="1"/>
    <col min="6" max="6" width="6.625" style="1" customWidth="1"/>
    <col min="7" max="18" width="11.625" style="1" customWidth="1"/>
    <col min="19" max="19" width="7.75" style="1" customWidth="1"/>
    <col min="20" max="20" width="4.625" style="1" customWidth="1"/>
    <col min="21" max="21" width="6.625" style="1" customWidth="1"/>
    <col min="22" max="22" width="4.625" style="1" customWidth="1"/>
    <col min="23" max="16384" width="9" style="1"/>
  </cols>
  <sheetData>
    <row r="1" spans="2:25" ht="34.5" customHeight="1" thickBot="1">
      <c r="B1" s="267" t="s">
        <v>194</v>
      </c>
      <c r="C1" s="267"/>
      <c r="D1" s="267"/>
      <c r="E1" s="267"/>
      <c r="F1" s="267"/>
      <c r="G1" s="267"/>
      <c r="H1" s="267"/>
      <c r="I1" s="267"/>
      <c r="J1" s="267"/>
      <c r="K1" s="267"/>
      <c r="L1" s="267"/>
      <c r="M1" s="267"/>
      <c r="N1" s="267"/>
      <c r="O1" s="267"/>
      <c r="P1" s="267"/>
      <c r="Q1" s="267"/>
      <c r="R1" s="267"/>
      <c r="S1" s="267"/>
      <c r="T1" s="72"/>
      <c r="U1" s="72"/>
      <c r="V1" s="72"/>
      <c r="W1" s="1" t="s">
        <v>367</v>
      </c>
    </row>
    <row r="2" spans="2:25" s="2" customFormat="1" ht="23.1" customHeight="1" thickBot="1">
      <c r="B2" s="299">
        <v>5</v>
      </c>
      <c r="C2" s="299"/>
      <c r="D2" s="62" t="str">
        <f>"(令和"&amp;B2&amp;"年1月1日～12月31日分)"</f>
        <v>(令和5年1月1日～12月31日分)</v>
      </c>
      <c r="E2" s="61"/>
      <c r="F2" s="62"/>
      <c r="G2" s="63"/>
      <c r="H2" s="61"/>
      <c r="I2" s="61"/>
      <c r="J2" s="3"/>
      <c r="K2" s="3"/>
      <c r="L2" s="3"/>
      <c r="M2" s="3"/>
      <c r="N2" s="3"/>
      <c r="O2" s="3"/>
      <c r="P2" s="4"/>
      <c r="Q2" s="268" t="s">
        <v>9</v>
      </c>
      <c r="R2" s="269"/>
      <c r="S2" s="288" t="s">
        <v>141</v>
      </c>
      <c r="T2" s="289"/>
      <c r="U2" s="289"/>
      <c r="V2" s="290"/>
    </row>
    <row r="3" spans="2:25" ht="24.95" customHeight="1">
      <c r="B3" s="164" t="s">
        <v>191</v>
      </c>
      <c r="C3" s="270"/>
      <c r="D3" s="271"/>
      <c r="E3" s="278" t="s">
        <v>357</v>
      </c>
      <c r="F3" s="279"/>
      <c r="G3" s="279"/>
      <c r="H3" s="279"/>
      <c r="I3" s="280"/>
      <c r="J3" s="164" t="s">
        <v>143</v>
      </c>
      <c r="K3" s="165"/>
      <c r="L3" s="94">
        <v>0</v>
      </c>
      <c r="M3" s="262"/>
      <c r="N3" s="262"/>
      <c r="O3" s="262"/>
      <c r="P3" s="263"/>
      <c r="Q3" s="164" t="s">
        <v>144</v>
      </c>
      <c r="R3" s="205"/>
      <c r="S3" s="291" t="s">
        <v>366</v>
      </c>
      <c r="T3" s="292"/>
      <c r="U3" s="292"/>
      <c r="V3" s="293"/>
      <c r="W3" s="135" t="s">
        <v>348</v>
      </c>
    </row>
    <row r="4" spans="2:25" s="6" customFormat="1" ht="24.95" customHeight="1">
      <c r="B4" s="272"/>
      <c r="C4" s="273"/>
      <c r="D4" s="274"/>
      <c r="E4" s="281"/>
      <c r="F4" s="282"/>
      <c r="G4" s="282"/>
      <c r="H4" s="282"/>
      <c r="I4" s="283"/>
      <c r="J4" s="166"/>
      <c r="K4" s="167"/>
      <c r="L4" s="284" t="s">
        <v>350</v>
      </c>
      <c r="M4" s="285"/>
      <c r="N4" s="285"/>
      <c r="O4" s="285"/>
      <c r="P4" s="286"/>
      <c r="Q4" s="166"/>
      <c r="R4" s="225"/>
      <c r="S4" s="294">
        <v>123</v>
      </c>
      <c r="T4" s="295"/>
      <c r="U4" s="295"/>
      <c r="V4" s="296"/>
      <c r="W4" s="136" t="s">
        <v>363</v>
      </c>
    </row>
    <row r="5" spans="2:25" ht="24.95" customHeight="1" thickBot="1">
      <c r="B5" s="275"/>
      <c r="C5" s="276"/>
      <c r="D5" s="277"/>
      <c r="E5" s="120"/>
      <c r="F5" s="300" t="s">
        <v>211</v>
      </c>
      <c r="G5" s="300"/>
      <c r="H5" s="168" t="s">
        <v>212</v>
      </c>
      <c r="I5" s="287"/>
      <c r="J5" s="206"/>
      <c r="K5" s="208"/>
      <c r="L5" s="301" t="s">
        <v>352</v>
      </c>
      <c r="M5" s="168"/>
      <c r="N5" s="168"/>
      <c r="O5" s="168"/>
      <c r="P5" s="287"/>
      <c r="Q5" s="206"/>
      <c r="R5" s="207"/>
      <c r="S5" s="297">
        <v>36526</v>
      </c>
      <c r="T5" s="244"/>
      <c r="U5" s="244"/>
      <c r="V5" s="298"/>
      <c r="W5" s="135" t="s">
        <v>364</v>
      </c>
    </row>
    <row r="6" spans="2:25" ht="24.95" customHeight="1">
      <c r="B6" s="164" t="s">
        <v>24</v>
      </c>
      <c r="C6" s="205"/>
      <c r="D6" s="165"/>
      <c r="E6" s="312">
        <v>2500</v>
      </c>
      <c r="F6" s="313"/>
      <c r="G6" s="313"/>
      <c r="H6" s="313"/>
      <c r="I6" s="314"/>
      <c r="J6" s="164" t="s">
        <v>188</v>
      </c>
      <c r="K6" s="165"/>
      <c r="L6" s="94">
        <v>0</v>
      </c>
      <c r="M6" s="318" t="s">
        <v>349</v>
      </c>
      <c r="N6" s="170"/>
      <c r="O6" s="170"/>
      <c r="P6" s="171"/>
      <c r="Q6" s="164" t="s">
        <v>178</v>
      </c>
      <c r="R6" s="205"/>
      <c r="S6" s="302" t="s">
        <v>196</v>
      </c>
      <c r="T6" s="303"/>
      <c r="U6" s="303"/>
      <c r="V6" s="304"/>
      <c r="W6" s="5"/>
    </row>
    <row r="7" spans="2:25" ht="24.95" customHeight="1">
      <c r="B7" s="166"/>
      <c r="C7" s="225"/>
      <c r="D7" s="167"/>
      <c r="E7" s="315"/>
      <c r="F7" s="316"/>
      <c r="G7" s="316"/>
      <c r="H7" s="316"/>
      <c r="I7" s="317"/>
      <c r="J7" s="166"/>
      <c r="K7" s="167"/>
      <c r="L7" s="309" t="s">
        <v>351</v>
      </c>
      <c r="M7" s="310"/>
      <c r="N7" s="310"/>
      <c r="O7" s="310"/>
      <c r="P7" s="311"/>
      <c r="Q7" s="166"/>
      <c r="R7" s="225"/>
      <c r="S7" s="305"/>
      <c r="T7" s="306"/>
      <c r="U7" s="306"/>
      <c r="V7" s="307"/>
      <c r="W7" s="137"/>
      <c r="X7" s="138"/>
      <c r="Y7" s="138"/>
    </row>
    <row r="8" spans="2:25" ht="24.95" customHeight="1" thickBot="1">
      <c r="B8" s="206"/>
      <c r="C8" s="207"/>
      <c r="D8" s="208"/>
      <c r="E8" s="118"/>
      <c r="F8" s="119"/>
      <c r="G8" s="119"/>
      <c r="H8" s="119"/>
      <c r="I8" s="132" t="s">
        <v>10</v>
      </c>
      <c r="J8" s="206"/>
      <c r="K8" s="208"/>
      <c r="L8" s="301" t="s">
        <v>213</v>
      </c>
      <c r="M8" s="168"/>
      <c r="N8" s="168"/>
      <c r="O8" s="168"/>
      <c r="P8" s="287"/>
      <c r="Q8" s="206"/>
      <c r="R8" s="207"/>
      <c r="S8" s="95">
        <v>0</v>
      </c>
      <c r="T8" s="129" t="s">
        <v>195</v>
      </c>
      <c r="U8" s="96">
        <v>0</v>
      </c>
      <c r="V8" s="79" t="s">
        <v>347</v>
      </c>
      <c r="W8" s="139" t="s">
        <v>365</v>
      </c>
      <c r="X8" s="138"/>
      <c r="Y8" s="138"/>
    </row>
    <row r="9" spans="2:25" ht="30.75" customHeight="1">
      <c r="B9" s="164" t="s">
        <v>192</v>
      </c>
      <c r="C9" s="205"/>
      <c r="D9" s="165"/>
      <c r="E9" s="161" t="s">
        <v>214</v>
      </c>
      <c r="F9" s="162"/>
      <c r="G9" s="162"/>
      <c r="H9" s="162"/>
      <c r="I9" s="163"/>
      <c r="J9" s="164" t="s">
        <v>145</v>
      </c>
      <c r="K9" s="165"/>
      <c r="L9" s="169" t="s">
        <v>215</v>
      </c>
      <c r="M9" s="170"/>
      <c r="N9" s="170"/>
      <c r="O9" s="170"/>
      <c r="P9" s="171"/>
      <c r="Q9" s="164" t="s">
        <v>146</v>
      </c>
      <c r="R9" s="205"/>
      <c r="S9" s="143">
        <v>44562</v>
      </c>
      <c r="T9" s="144"/>
      <c r="U9" s="144"/>
      <c r="V9" s="145"/>
      <c r="W9" s="5"/>
    </row>
    <row r="10" spans="2:25" ht="30.75" customHeight="1" thickBot="1">
      <c r="B10" s="166"/>
      <c r="C10" s="225"/>
      <c r="D10" s="167"/>
      <c r="E10" s="319" t="s">
        <v>351</v>
      </c>
      <c r="F10" s="320"/>
      <c r="G10" s="320"/>
      <c r="H10" s="320"/>
      <c r="I10" s="321"/>
      <c r="J10" s="166"/>
      <c r="K10" s="167"/>
      <c r="L10" s="69" t="s">
        <v>184</v>
      </c>
      <c r="M10" s="168" t="s">
        <v>197</v>
      </c>
      <c r="N10" s="168"/>
      <c r="O10" s="168"/>
      <c r="P10" s="70" t="s">
        <v>193</v>
      </c>
      <c r="Q10" s="166"/>
      <c r="R10" s="225"/>
      <c r="S10" s="146"/>
      <c r="T10" s="147"/>
      <c r="U10" s="147"/>
      <c r="V10" s="148"/>
      <c r="W10" s="5"/>
    </row>
    <row r="11" spans="2:25" ht="14.1" customHeight="1">
      <c r="B11" s="197" t="s">
        <v>33</v>
      </c>
      <c r="C11" s="322" t="s">
        <v>27</v>
      </c>
      <c r="D11" s="323"/>
      <c r="E11" s="149" t="s">
        <v>198</v>
      </c>
      <c r="F11" s="328"/>
      <c r="G11" s="150"/>
      <c r="H11" s="149" t="s">
        <v>25</v>
      </c>
      <c r="I11" s="150"/>
      <c r="J11" s="149" t="s">
        <v>199</v>
      </c>
      <c r="K11" s="150"/>
      <c r="L11" s="149" t="s">
        <v>354</v>
      </c>
      <c r="M11" s="150"/>
      <c r="N11" s="149" t="s">
        <v>7</v>
      </c>
      <c r="O11" s="150"/>
      <c r="P11" s="149" t="s">
        <v>200</v>
      </c>
      <c r="Q11" s="150"/>
      <c r="R11" s="149" t="s">
        <v>26</v>
      </c>
      <c r="S11" s="328"/>
      <c r="T11" s="328"/>
      <c r="U11" s="328"/>
      <c r="V11" s="150"/>
      <c r="W11" s="5"/>
    </row>
    <row r="12" spans="2:25" ht="14.1" customHeight="1">
      <c r="B12" s="198"/>
      <c r="C12" s="324"/>
      <c r="D12" s="325"/>
      <c r="E12" s="151"/>
      <c r="F12" s="329"/>
      <c r="G12" s="152"/>
      <c r="H12" s="151"/>
      <c r="I12" s="152"/>
      <c r="J12" s="151"/>
      <c r="K12" s="152"/>
      <c r="L12" s="151"/>
      <c r="M12" s="152"/>
      <c r="N12" s="151"/>
      <c r="O12" s="152"/>
      <c r="P12" s="151"/>
      <c r="Q12" s="152"/>
      <c r="R12" s="151"/>
      <c r="S12" s="329"/>
      <c r="T12" s="329"/>
      <c r="U12" s="329"/>
      <c r="V12" s="152"/>
      <c r="W12" s="5"/>
    </row>
    <row r="13" spans="2:25" ht="14.1" customHeight="1">
      <c r="B13" s="198"/>
      <c r="C13" s="326"/>
      <c r="D13" s="327"/>
      <c r="E13" s="153"/>
      <c r="F13" s="330"/>
      <c r="G13" s="154"/>
      <c r="H13" s="153"/>
      <c r="I13" s="154"/>
      <c r="J13" s="153"/>
      <c r="K13" s="154"/>
      <c r="L13" s="153"/>
      <c r="M13" s="154"/>
      <c r="N13" s="153"/>
      <c r="O13" s="154"/>
      <c r="P13" s="153"/>
      <c r="Q13" s="154"/>
      <c r="R13" s="151"/>
      <c r="S13" s="329"/>
      <c r="T13" s="329"/>
      <c r="U13" s="329"/>
      <c r="V13" s="152"/>
      <c r="W13" s="5"/>
    </row>
    <row r="14" spans="2:25" ht="30.95" customHeight="1">
      <c r="B14" s="198"/>
      <c r="C14" s="200" t="s">
        <v>5</v>
      </c>
      <c r="D14" s="201"/>
      <c r="E14" s="222">
        <v>41572</v>
      </c>
      <c r="F14" s="223"/>
      <c r="G14" s="224"/>
      <c r="H14" s="155"/>
      <c r="I14" s="156"/>
      <c r="J14" s="157"/>
      <c r="K14" s="158"/>
      <c r="L14" s="157">
        <v>1500</v>
      </c>
      <c r="M14" s="158"/>
      <c r="N14" s="155" t="s">
        <v>359</v>
      </c>
      <c r="O14" s="156"/>
      <c r="P14" s="155" t="s">
        <v>357</v>
      </c>
      <c r="Q14" s="156"/>
      <c r="R14" s="252" t="s">
        <v>361</v>
      </c>
      <c r="S14" s="253"/>
      <c r="T14" s="253"/>
      <c r="U14" s="253"/>
      <c r="V14" s="254"/>
      <c r="W14" s="5"/>
    </row>
    <row r="15" spans="2:25" ht="30.95" customHeight="1">
      <c r="B15" s="198"/>
      <c r="C15" s="200" t="s">
        <v>223</v>
      </c>
      <c r="D15" s="201"/>
      <c r="E15" s="222">
        <v>42064</v>
      </c>
      <c r="F15" s="223"/>
      <c r="G15" s="224"/>
      <c r="H15" s="155" t="s">
        <v>353</v>
      </c>
      <c r="I15" s="156"/>
      <c r="J15" s="157" t="s">
        <v>358</v>
      </c>
      <c r="K15" s="158"/>
      <c r="L15" s="157">
        <v>2000</v>
      </c>
      <c r="M15" s="158"/>
      <c r="N15" s="155" t="s">
        <v>360</v>
      </c>
      <c r="O15" s="156"/>
      <c r="P15" s="155" t="s">
        <v>216</v>
      </c>
      <c r="Q15" s="156"/>
      <c r="R15" s="255"/>
      <c r="S15" s="256"/>
      <c r="T15" s="256"/>
      <c r="U15" s="256"/>
      <c r="V15" s="257"/>
      <c r="W15" s="5"/>
    </row>
    <row r="16" spans="2:25" ht="30.95" customHeight="1" thickBot="1">
      <c r="B16" s="199"/>
      <c r="C16" s="159" t="s">
        <v>6</v>
      </c>
      <c r="D16" s="160"/>
      <c r="E16" s="202"/>
      <c r="F16" s="203"/>
      <c r="G16" s="204"/>
      <c r="H16" s="245"/>
      <c r="I16" s="246"/>
      <c r="J16" s="248"/>
      <c r="K16" s="249"/>
      <c r="L16" s="157"/>
      <c r="M16" s="158"/>
      <c r="N16" s="245"/>
      <c r="O16" s="246"/>
      <c r="P16" s="245"/>
      <c r="Q16" s="246"/>
      <c r="R16" s="258"/>
      <c r="S16" s="259"/>
      <c r="T16" s="259"/>
      <c r="U16" s="259"/>
      <c r="V16" s="260"/>
      <c r="W16" s="5"/>
    </row>
    <row r="17" spans="2:25" ht="18" customHeight="1">
      <c r="B17" s="213" t="s">
        <v>28</v>
      </c>
      <c r="C17" s="214"/>
      <c r="D17" s="215"/>
      <c r="E17" s="247" t="s">
        <v>217</v>
      </c>
      <c r="F17" s="150"/>
      <c r="G17" s="179" t="s">
        <v>218</v>
      </c>
      <c r="H17" s="180"/>
      <c r="I17" s="180"/>
      <c r="J17" s="180"/>
      <c r="K17" s="180"/>
      <c r="L17" s="180"/>
      <c r="M17" s="180"/>
      <c r="N17" s="180"/>
      <c r="O17" s="180"/>
      <c r="P17" s="180"/>
      <c r="Q17" s="180"/>
      <c r="R17" s="181"/>
      <c r="S17" s="261" t="s">
        <v>219</v>
      </c>
      <c r="T17" s="262"/>
      <c r="U17" s="262"/>
      <c r="V17" s="263"/>
      <c r="W17" s="5"/>
    </row>
    <row r="18" spans="2:25" ht="18" customHeight="1">
      <c r="B18" s="216"/>
      <c r="C18" s="217"/>
      <c r="D18" s="218"/>
      <c r="E18" s="151"/>
      <c r="F18" s="152"/>
      <c r="G18" s="182" t="s">
        <v>11</v>
      </c>
      <c r="H18" s="183"/>
      <c r="I18" s="183"/>
      <c r="J18" s="183"/>
      <c r="K18" s="183"/>
      <c r="L18" s="184"/>
      <c r="M18" s="185" t="s">
        <v>12</v>
      </c>
      <c r="N18" s="186"/>
      <c r="O18" s="186"/>
      <c r="P18" s="186"/>
      <c r="Q18" s="187"/>
      <c r="R18" s="250" t="s">
        <v>183</v>
      </c>
      <c r="S18" s="264"/>
      <c r="T18" s="265"/>
      <c r="U18" s="265"/>
      <c r="V18" s="266"/>
      <c r="W18" s="5"/>
    </row>
    <row r="19" spans="2:25" ht="27.95" customHeight="1">
      <c r="B19" s="219"/>
      <c r="C19" s="220"/>
      <c r="D19" s="221"/>
      <c r="E19" s="153"/>
      <c r="F19" s="154"/>
      <c r="G19" s="68" t="s">
        <v>0</v>
      </c>
      <c r="H19" s="14" t="s">
        <v>179</v>
      </c>
      <c r="I19" s="14" t="s">
        <v>180</v>
      </c>
      <c r="J19" s="8" t="s">
        <v>1</v>
      </c>
      <c r="K19" s="8" t="s">
        <v>2</v>
      </c>
      <c r="L19" s="8" t="s">
        <v>13</v>
      </c>
      <c r="M19" s="65" t="s">
        <v>181</v>
      </c>
      <c r="N19" s="14" t="s">
        <v>182</v>
      </c>
      <c r="O19" s="8" t="s">
        <v>3</v>
      </c>
      <c r="P19" s="15" t="s">
        <v>2</v>
      </c>
      <c r="Q19" s="15" t="s">
        <v>13</v>
      </c>
      <c r="R19" s="251"/>
      <c r="S19" s="264"/>
      <c r="T19" s="265"/>
      <c r="U19" s="265"/>
      <c r="V19" s="266"/>
      <c r="W19" s="5"/>
    </row>
    <row r="20" spans="2:25" ht="24.95" customHeight="1">
      <c r="B20" s="157" t="s">
        <v>369</v>
      </c>
      <c r="C20" s="209"/>
      <c r="D20" s="158"/>
      <c r="E20" s="210">
        <f>L20+Q20+R20</f>
        <v>0</v>
      </c>
      <c r="F20" s="211"/>
      <c r="G20" s="97">
        <v>0</v>
      </c>
      <c r="H20" s="97">
        <v>0</v>
      </c>
      <c r="I20" s="97">
        <v>0</v>
      </c>
      <c r="J20" s="97">
        <v>0</v>
      </c>
      <c r="K20" s="97">
        <v>0</v>
      </c>
      <c r="L20" s="71">
        <f>SUM(G20:K20)</f>
        <v>0</v>
      </c>
      <c r="M20" s="97">
        <v>0</v>
      </c>
      <c r="N20" s="97">
        <v>0</v>
      </c>
      <c r="O20" s="97">
        <v>0</v>
      </c>
      <c r="P20" s="97">
        <v>0</v>
      </c>
      <c r="Q20" s="71">
        <f>SUM(M20:P20)</f>
        <v>0</v>
      </c>
      <c r="R20" s="97">
        <v>0</v>
      </c>
      <c r="S20" s="191"/>
      <c r="T20" s="192"/>
      <c r="U20" s="192"/>
      <c r="V20" s="193"/>
      <c r="W20" s="172"/>
      <c r="X20" s="173"/>
      <c r="Y20" s="173"/>
    </row>
    <row r="21" spans="2:25" ht="24.95" customHeight="1">
      <c r="B21" s="157" t="s">
        <v>368</v>
      </c>
      <c r="C21" s="209"/>
      <c r="D21" s="158"/>
      <c r="E21" s="210">
        <f>L21+Q21+R21</f>
        <v>0</v>
      </c>
      <c r="F21" s="212"/>
      <c r="G21" s="97">
        <v>0</v>
      </c>
      <c r="H21" s="97">
        <v>0</v>
      </c>
      <c r="I21" s="97">
        <v>0</v>
      </c>
      <c r="J21" s="97">
        <v>0</v>
      </c>
      <c r="K21" s="97">
        <v>0</v>
      </c>
      <c r="L21" s="71">
        <f>SUM(G21:K21)</f>
        <v>0</v>
      </c>
      <c r="M21" s="97">
        <v>0</v>
      </c>
      <c r="N21" s="97">
        <v>0</v>
      </c>
      <c r="O21" s="97">
        <v>0</v>
      </c>
      <c r="P21" s="97">
        <v>0</v>
      </c>
      <c r="Q21" s="71">
        <f>SUM(M21:P21)</f>
        <v>0</v>
      </c>
      <c r="R21" s="97">
        <v>0</v>
      </c>
      <c r="S21" s="194"/>
      <c r="T21" s="195"/>
      <c r="U21" s="195"/>
      <c r="V21" s="196"/>
      <c r="W21" s="172"/>
      <c r="X21" s="173"/>
      <c r="Y21" s="173"/>
    </row>
    <row r="22" spans="2:25" ht="24.95" customHeight="1" thickBot="1">
      <c r="B22" s="174" t="s">
        <v>4</v>
      </c>
      <c r="C22" s="175"/>
      <c r="D22" s="176"/>
      <c r="E22" s="177">
        <f>SUM(E20:F21)</f>
        <v>0</v>
      </c>
      <c r="F22" s="178"/>
      <c r="G22" s="71">
        <f>SUM(G20:G21)</f>
        <v>0</v>
      </c>
      <c r="H22" s="71">
        <f t="shared" ref="H22:R22" si="0">SUM(H20:H21)</f>
        <v>0</v>
      </c>
      <c r="I22" s="71">
        <f t="shared" si="0"/>
        <v>0</v>
      </c>
      <c r="J22" s="71">
        <f t="shared" si="0"/>
        <v>0</v>
      </c>
      <c r="K22" s="71">
        <f t="shared" si="0"/>
        <v>0</v>
      </c>
      <c r="L22" s="71">
        <f t="shared" si="0"/>
        <v>0</v>
      </c>
      <c r="M22" s="71">
        <f t="shared" si="0"/>
        <v>0</v>
      </c>
      <c r="N22" s="71">
        <f t="shared" si="0"/>
        <v>0</v>
      </c>
      <c r="O22" s="71">
        <f t="shared" si="0"/>
        <v>0</v>
      </c>
      <c r="P22" s="71">
        <f t="shared" si="0"/>
        <v>0</v>
      </c>
      <c r="Q22" s="71">
        <f t="shared" si="0"/>
        <v>0</v>
      </c>
      <c r="R22" s="71">
        <f t="shared" si="0"/>
        <v>0</v>
      </c>
      <c r="S22" s="188">
        <v>0</v>
      </c>
      <c r="T22" s="189"/>
      <c r="U22" s="189"/>
      <c r="V22" s="190"/>
    </row>
    <row r="23" spans="2:25" ht="18" customHeight="1">
      <c r="B23" s="164" t="s">
        <v>29</v>
      </c>
      <c r="C23" s="205"/>
      <c r="D23" s="228"/>
      <c r="E23" s="16" t="s">
        <v>19</v>
      </c>
      <c r="F23" s="233" t="s">
        <v>14</v>
      </c>
      <c r="G23" s="234"/>
      <c r="H23" s="53"/>
      <c r="I23" s="85"/>
      <c r="J23" s="85"/>
      <c r="K23" s="85"/>
      <c r="L23" s="85"/>
      <c r="M23" s="85"/>
      <c r="N23" s="85"/>
      <c r="O23" s="85"/>
      <c r="P23" s="85"/>
      <c r="Q23" s="85"/>
      <c r="R23" s="85"/>
      <c r="S23" s="76"/>
      <c r="T23" s="85"/>
      <c r="U23" s="85"/>
      <c r="V23" s="86"/>
    </row>
    <row r="24" spans="2:25" ht="18" customHeight="1">
      <c r="B24" s="166"/>
      <c r="C24" s="225"/>
      <c r="D24" s="229"/>
      <c r="E24" s="17" t="s">
        <v>20</v>
      </c>
      <c r="F24" s="231" t="s">
        <v>15</v>
      </c>
      <c r="G24" s="232"/>
      <c r="H24" s="54"/>
      <c r="I24" s="74"/>
      <c r="J24" s="74"/>
      <c r="K24" s="74"/>
      <c r="L24" s="74"/>
      <c r="M24" s="74"/>
      <c r="N24" s="74"/>
      <c r="O24" s="74"/>
      <c r="P24" s="74"/>
      <c r="Q24" s="74"/>
      <c r="R24" s="74"/>
      <c r="S24" s="74"/>
      <c r="T24" s="74"/>
      <c r="U24" s="74"/>
      <c r="V24" s="75"/>
    </row>
    <row r="25" spans="2:25" ht="18" customHeight="1">
      <c r="B25" s="166"/>
      <c r="C25" s="225"/>
      <c r="D25" s="229"/>
      <c r="E25" s="17" t="s">
        <v>21</v>
      </c>
      <c r="F25" s="231" t="s">
        <v>16</v>
      </c>
      <c r="G25" s="232"/>
      <c r="H25" s="54"/>
      <c r="I25" s="74"/>
      <c r="J25" s="74"/>
      <c r="K25" s="74"/>
      <c r="L25" s="74"/>
      <c r="M25" s="74"/>
      <c r="N25" s="74"/>
      <c r="O25" s="74"/>
      <c r="P25" s="74"/>
      <c r="Q25" s="74"/>
      <c r="R25" s="74"/>
      <c r="S25" s="74"/>
      <c r="T25" s="74"/>
      <c r="U25" s="74"/>
      <c r="V25" s="75"/>
    </row>
    <row r="26" spans="2:25" ht="18" customHeight="1">
      <c r="B26" s="166"/>
      <c r="C26" s="225"/>
      <c r="D26" s="229"/>
      <c r="E26" s="17" t="s">
        <v>22</v>
      </c>
      <c r="F26" s="231" t="s">
        <v>17</v>
      </c>
      <c r="G26" s="232"/>
      <c r="H26" s="55"/>
      <c r="I26" s="74"/>
      <c r="J26" s="74"/>
      <c r="K26" s="74"/>
      <c r="L26" s="74"/>
      <c r="M26" s="74"/>
      <c r="N26" s="74"/>
      <c r="O26" s="74"/>
      <c r="P26" s="74"/>
      <c r="Q26" s="74"/>
      <c r="R26" s="74"/>
      <c r="S26" s="74"/>
      <c r="T26" s="74"/>
      <c r="U26" s="74"/>
      <c r="V26" s="75"/>
    </row>
    <row r="27" spans="2:25" ht="18" customHeight="1" thickBot="1">
      <c r="B27" s="206"/>
      <c r="C27" s="207"/>
      <c r="D27" s="230"/>
      <c r="E27" s="13" t="s">
        <v>23</v>
      </c>
      <c r="F27" s="226" t="s">
        <v>18</v>
      </c>
      <c r="G27" s="227"/>
      <c r="H27" s="51"/>
      <c r="I27" s="87"/>
      <c r="J27" s="87"/>
      <c r="K27" s="87"/>
      <c r="L27" s="87"/>
      <c r="M27" s="87"/>
      <c r="N27" s="87"/>
      <c r="O27" s="87"/>
      <c r="P27" s="87"/>
      <c r="Q27" s="87"/>
      <c r="R27" s="87"/>
      <c r="S27" s="87"/>
      <c r="T27" s="88"/>
      <c r="U27" s="88"/>
      <c r="V27" s="89"/>
    </row>
    <row r="28" spans="2:25" ht="14.45" customHeight="1">
      <c r="B28" s="164" t="s">
        <v>30</v>
      </c>
      <c r="C28" s="205"/>
      <c r="D28" s="165"/>
      <c r="E28" s="52"/>
      <c r="F28" s="77"/>
      <c r="G28" s="77"/>
      <c r="H28" s="77"/>
      <c r="I28" s="77"/>
      <c r="J28" s="77"/>
      <c r="K28" s="77"/>
      <c r="L28" s="77"/>
      <c r="M28" s="77"/>
      <c r="N28" s="77"/>
      <c r="O28" s="77"/>
      <c r="P28" s="77"/>
      <c r="Q28" s="77"/>
      <c r="R28" s="77"/>
      <c r="S28" s="77"/>
      <c r="T28" s="77"/>
      <c r="U28" s="77"/>
      <c r="V28" s="78"/>
    </row>
    <row r="29" spans="2:25" ht="14.45" customHeight="1" thickBot="1">
      <c r="B29" s="206"/>
      <c r="C29" s="207"/>
      <c r="D29" s="208"/>
      <c r="E29" s="69"/>
      <c r="F29" s="9"/>
      <c r="G29" s="9"/>
      <c r="H29" s="9"/>
      <c r="I29" s="9"/>
      <c r="J29" s="9"/>
      <c r="K29" s="9"/>
      <c r="L29" s="9"/>
      <c r="M29" s="9"/>
      <c r="N29" s="9"/>
      <c r="O29" s="9"/>
      <c r="P29" s="9"/>
      <c r="Q29" s="9"/>
      <c r="R29" s="9"/>
      <c r="S29" s="9"/>
      <c r="T29" s="9"/>
      <c r="U29" s="9"/>
      <c r="V29" s="70"/>
    </row>
    <row r="30" spans="2:25" ht="14.45" customHeight="1">
      <c r="B30" s="164" t="s">
        <v>31</v>
      </c>
      <c r="C30" s="205"/>
      <c r="D30" s="165"/>
      <c r="E30" s="52"/>
      <c r="F30" s="77"/>
      <c r="G30" s="77"/>
      <c r="H30" s="77"/>
      <c r="I30" s="77"/>
      <c r="J30" s="77"/>
      <c r="K30" s="77"/>
      <c r="L30" s="77"/>
      <c r="M30" s="77"/>
      <c r="N30" s="77"/>
      <c r="O30" s="77"/>
      <c r="P30" s="77"/>
      <c r="Q30" s="77"/>
      <c r="R30" s="77"/>
      <c r="S30" s="77"/>
      <c r="T30" s="77"/>
      <c r="U30" s="77"/>
      <c r="V30" s="78"/>
    </row>
    <row r="31" spans="2:25" ht="14.45" customHeight="1" thickBot="1">
      <c r="B31" s="206"/>
      <c r="C31" s="207"/>
      <c r="D31" s="208"/>
      <c r="E31" s="69"/>
      <c r="F31" s="9"/>
      <c r="G31" s="9"/>
      <c r="H31" s="9"/>
      <c r="I31" s="9"/>
      <c r="J31" s="9"/>
      <c r="K31" s="9"/>
      <c r="L31" s="9"/>
      <c r="M31" s="9"/>
      <c r="N31" s="9"/>
      <c r="O31" s="9"/>
      <c r="P31" s="9"/>
      <c r="Q31" s="9"/>
      <c r="R31" s="9"/>
      <c r="S31" s="9"/>
      <c r="T31" s="9"/>
      <c r="U31" s="9"/>
      <c r="V31" s="70"/>
    </row>
    <row r="32" spans="2:25" ht="14.45" customHeight="1">
      <c r="B32" s="164" t="s">
        <v>32</v>
      </c>
      <c r="C32" s="205"/>
      <c r="D32" s="165"/>
      <c r="E32" s="235"/>
      <c r="F32" s="236"/>
      <c r="G32" s="236"/>
      <c r="H32" s="236"/>
      <c r="I32" s="236"/>
      <c r="J32" s="236"/>
      <c r="K32" s="236"/>
      <c r="L32" s="236"/>
      <c r="M32" s="236"/>
      <c r="N32" s="236"/>
      <c r="O32" s="236"/>
      <c r="P32" s="236"/>
      <c r="Q32" s="236"/>
      <c r="R32" s="236"/>
      <c r="S32" s="236"/>
      <c r="T32" s="236"/>
      <c r="U32" s="236"/>
      <c r="V32" s="237"/>
    </row>
    <row r="33" spans="2:22" ht="14.45" customHeight="1">
      <c r="B33" s="166"/>
      <c r="C33" s="225"/>
      <c r="D33" s="167"/>
      <c r="E33" s="238"/>
      <c r="F33" s="239"/>
      <c r="G33" s="239"/>
      <c r="H33" s="239"/>
      <c r="I33" s="239"/>
      <c r="J33" s="239"/>
      <c r="K33" s="239"/>
      <c r="L33" s="239"/>
      <c r="M33" s="239"/>
      <c r="N33" s="239"/>
      <c r="O33" s="239"/>
      <c r="P33" s="239"/>
      <c r="Q33" s="239"/>
      <c r="R33" s="239"/>
      <c r="S33" s="239"/>
      <c r="T33" s="239"/>
      <c r="U33" s="239"/>
      <c r="V33" s="240"/>
    </row>
    <row r="34" spans="2:22" ht="14.45" customHeight="1" thickBot="1">
      <c r="B34" s="206"/>
      <c r="C34" s="207"/>
      <c r="D34" s="208"/>
      <c r="E34" s="241"/>
      <c r="F34" s="242"/>
      <c r="G34" s="242"/>
      <c r="H34" s="242"/>
      <c r="I34" s="242"/>
      <c r="J34" s="242"/>
      <c r="K34" s="242"/>
      <c r="L34" s="242"/>
      <c r="M34" s="242"/>
      <c r="N34" s="242"/>
      <c r="O34" s="242"/>
      <c r="P34" s="242"/>
      <c r="Q34" s="242"/>
      <c r="R34" s="242"/>
      <c r="S34" s="242"/>
      <c r="T34" s="242"/>
      <c r="U34" s="242"/>
      <c r="V34" s="243"/>
    </row>
    <row r="35" spans="2:22" ht="18.95" customHeight="1">
      <c r="B35" s="50" t="s">
        <v>124</v>
      </c>
      <c r="C35" s="90"/>
      <c r="D35" s="90"/>
      <c r="E35" s="90"/>
      <c r="F35" s="90"/>
      <c r="G35" s="90"/>
      <c r="H35" s="90"/>
      <c r="I35" s="90"/>
      <c r="J35" s="90"/>
      <c r="K35" s="90"/>
      <c r="L35" s="90"/>
      <c r="M35" s="90"/>
      <c r="N35" s="90"/>
      <c r="O35" s="90"/>
      <c r="P35" s="7"/>
      <c r="Q35" s="7"/>
      <c r="R35" s="7"/>
      <c r="S35" s="7"/>
      <c r="T35" s="77"/>
      <c r="U35" s="77"/>
      <c r="V35" s="78"/>
    </row>
    <row r="36" spans="2:22" ht="26.25" customHeight="1" thickBot="1">
      <c r="B36" s="42"/>
      <c r="C36" s="43" t="s">
        <v>147</v>
      </c>
      <c r="D36" s="43"/>
      <c r="E36" s="43"/>
      <c r="F36" s="244">
        <v>45323</v>
      </c>
      <c r="G36" s="244"/>
      <c r="H36" s="244"/>
      <c r="I36" s="43"/>
      <c r="J36" s="43"/>
      <c r="K36" s="43"/>
      <c r="L36" s="43"/>
      <c r="M36" s="43"/>
      <c r="N36" s="43"/>
      <c r="O36" s="43"/>
      <c r="P36" s="9" t="s">
        <v>8</v>
      </c>
      <c r="Q36" s="9"/>
      <c r="R36" s="168" t="s">
        <v>220</v>
      </c>
      <c r="S36" s="168"/>
      <c r="T36" s="168"/>
      <c r="U36" s="63"/>
      <c r="V36" s="91"/>
    </row>
    <row r="37" spans="2:22" ht="73.5" customHeight="1">
      <c r="B37" s="308" t="s">
        <v>355</v>
      </c>
      <c r="C37" s="308"/>
      <c r="D37" s="308"/>
      <c r="E37" s="308"/>
      <c r="F37" s="308"/>
      <c r="G37" s="308"/>
      <c r="H37" s="308"/>
      <c r="I37" s="308"/>
      <c r="J37" s="308"/>
      <c r="K37" s="308"/>
      <c r="L37" s="308"/>
      <c r="M37" s="308"/>
      <c r="N37" s="308"/>
      <c r="O37" s="308"/>
      <c r="P37" s="308"/>
      <c r="Q37" s="308"/>
      <c r="R37" s="308"/>
      <c r="S37" s="308"/>
      <c r="T37" s="24"/>
      <c r="U37" s="24"/>
      <c r="V37" s="24"/>
    </row>
    <row r="38" spans="2:22" ht="21" customHeight="1">
      <c r="E38" s="66" t="s">
        <v>185</v>
      </c>
    </row>
  </sheetData>
  <sheetProtection algorithmName="SHA-512" hashValue="uvxlax9i/htMYY+LezUl3DCMZmp5ZQwj9ZwL/HZnI5AyUpKSv0bZcBvKn4wOeUMJQItGfZyu3eHeUhtb6VH+NQ==" saltValue="Q/nLJDujjU421ueNXryP+A==" spinCount="100000" sheet="1" objects="1" scenarios="1"/>
  <mergeCells count="92">
    <mergeCell ref="L8:P8"/>
    <mergeCell ref="S6:V7"/>
    <mergeCell ref="B37:S37"/>
    <mergeCell ref="Q6:R8"/>
    <mergeCell ref="L7:P7"/>
    <mergeCell ref="Q9:R10"/>
    <mergeCell ref="B6:D8"/>
    <mergeCell ref="E6:I7"/>
    <mergeCell ref="J6:K8"/>
    <mergeCell ref="M6:P6"/>
    <mergeCell ref="B9:D10"/>
    <mergeCell ref="E10:I10"/>
    <mergeCell ref="C11:D13"/>
    <mergeCell ref="E11:G13"/>
    <mergeCell ref="R11:V13"/>
    <mergeCell ref="N16:O16"/>
    <mergeCell ref="B1:S1"/>
    <mergeCell ref="Q2:R2"/>
    <mergeCell ref="B3:D5"/>
    <mergeCell ref="E3:I4"/>
    <mergeCell ref="J3:K5"/>
    <mergeCell ref="M3:P3"/>
    <mergeCell ref="Q3:R5"/>
    <mergeCell ref="L4:P4"/>
    <mergeCell ref="H5:I5"/>
    <mergeCell ref="S2:V2"/>
    <mergeCell ref="S3:V3"/>
    <mergeCell ref="S4:V4"/>
    <mergeCell ref="S5:V5"/>
    <mergeCell ref="B2:C2"/>
    <mergeCell ref="F5:G5"/>
    <mergeCell ref="L5:P5"/>
    <mergeCell ref="N15:O15"/>
    <mergeCell ref="P11:Q13"/>
    <mergeCell ref="R36:T36"/>
    <mergeCell ref="R18:R19"/>
    <mergeCell ref="P16:Q16"/>
    <mergeCell ref="R14:V16"/>
    <mergeCell ref="S17:V19"/>
    <mergeCell ref="P14:Q14"/>
    <mergeCell ref="F36:H36"/>
    <mergeCell ref="L15:M15"/>
    <mergeCell ref="E15:G15"/>
    <mergeCell ref="H16:I16"/>
    <mergeCell ref="E17:F19"/>
    <mergeCell ref="H15:I15"/>
    <mergeCell ref="J15:K15"/>
    <mergeCell ref="J16:K16"/>
    <mergeCell ref="B30:D31"/>
    <mergeCell ref="B32:D34"/>
    <mergeCell ref="F27:G27"/>
    <mergeCell ref="B23:D27"/>
    <mergeCell ref="F26:G26"/>
    <mergeCell ref="F24:G24"/>
    <mergeCell ref="F25:G25"/>
    <mergeCell ref="F23:G23"/>
    <mergeCell ref="E32:V34"/>
    <mergeCell ref="B11:B16"/>
    <mergeCell ref="C14:D14"/>
    <mergeCell ref="C15:D15"/>
    <mergeCell ref="E16:G16"/>
    <mergeCell ref="B28:D29"/>
    <mergeCell ref="B20:D20"/>
    <mergeCell ref="E20:F20"/>
    <mergeCell ref="B21:D21"/>
    <mergeCell ref="E21:F21"/>
    <mergeCell ref="B17:D19"/>
    <mergeCell ref="E14:G14"/>
    <mergeCell ref="W20:Y21"/>
    <mergeCell ref="B22:D22"/>
    <mergeCell ref="E22:F22"/>
    <mergeCell ref="G17:R17"/>
    <mergeCell ref="G18:L18"/>
    <mergeCell ref="M18:Q18"/>
    <mergeCell ref="S22:V22"/>
    <mergeCell ref="S20:V21"/>
    <mergeCell ref="S9:V10"/>
    <mergeCell ref="N11:O13"/>
    <mergeCell ref="N14:O14"/>
    <mergeCell ref="L16:M16"/>
    <mergeCell ref="C16:D16"/>
    <mergeCell ref="E9:I9"/>
    <mergeCell ref="J9:K10"/>
    <mergeCell ref="M10:O10"/>
    <mergeCell ref="L9:P9"/>
    <mergeCell ref="J11:K13"/>
    <mergeCell ref="L11:M13"/>
    <mergeCell ref="H11:I13"/>
    <mergeCell ref="H14:I14"/>
    <mergeCell ref="L14:M14"/>
    <mergeCell ref="J14:K14"/>
    <mergeCell ref="P15:Q15"/>
  </mergeCells>
  <phoneticPr fontId="2"/>
  <dataValidations count="7">
    <dataValidation type="list" allowBlank="1" showInputMessage="1" showErrorMessage="1" sqref="S3:V3" xr:uid="{00C55DF2-C116-49CF-9AD1-1FCD86A8AC1A}">
      <formula1>"福井県,滋賀県,京都府,大阪府,兵庫県,奈良県,和歌山県"</formula1>
    </dataValidation>
    <dataValidation type="whole" imeMode="off" operator="greaterThanOrEqual" allowBlank="1" showInputMessage="1" showErrorMessage="1" sqref="S4:V4 B2:C2" xr:uid="{B12032C4-0319-4FAD-8888-568DE4637D0F}">
      <formula1>0</formula1>
    </dataValidation>
    <dataValidation type="date" imeMode="off" operator="greaterThanOrEqual" allowBlank="1" showInputMessage="1" showErrorMessage="1" sqref="S5:V5" xr:uid="{AA2D9994-1CA0-4449-B377-B535A050DBB3}">
      <formula1>1</formula1>
    </dataValidation>
    <dataValidation imeMode="on" allowBlank="1" showInputMessage="1" showErrorMessage="1" sqref="E3:I4 F5:G5 H5:I5 L4:P4 M6:P6 L7:P7 S6:V7 E9:I9 L9:P9 M10:O10 E10:I10 H14:K16 N14:V16 B37:S37 R36:T36" xr:uid="{74B39BA7-6C03-450B-B7B5-C91B335C3794}"/>
    <dataValidation type="decimal" imeMode="off" operator="greaterThanOrEqual" allowBlank="1" showInputMessage="1" showErrorMessage="1" sqref="E6:I7 L3 L6 L14:M16 G20:K21 M20:P21 R20:R21 S22:V22" xr:uid="{57DB8E30-DE38-47CD-A9C3-D076BF945BD1}">
      <formula1>0</formula1>
    </dataValidation>
    <dataValidation imeMode="off" allowBlank="1" showInputMessage="1" showErrorMessage="1" sqref="L5:P5 L8:P8 S8 U8 S9:V10 F36:H36 E14:G16" xr:uid="{FA388954-66D4-4723-8694-F27DE18A120C}"/>
    <dataValidation type="list" imeMode="on" allowBlank="1" showInputMessage="1" showErrorMessage="1" sqref="B20:D21" xr:uid="{1C1D7147-B9C0-4474-9688-B0194A20CF95}">
      <formula1>"花こう岩,せん緑岩,はんれい岩,かんらん岩,はん岩,ひん岩,輝緑岩,粗面岩,安山岩,玄武岩,れき岩,砂岩,けつ岩,粘板岩,凝灰岩,片麻岩,じゃ紋岩,結晶片岩,ﾍﾞﾝﾄﾅｲﾄ,酸性白土,けいそう土,陶石,雲母,ひる石"</formula1>
    </dataValidation>
  </dataValidations>
  <printOptions horizontalCentered="1" verticalCentered="1"/>
  <pageMargins left="0.19685039370078741" right="0" top="0.78740157480314965" bottom="0.6692913385826772" header="0" footer="0"/>
  <pageSetup paperSize="9" scale="6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B1:AC49"/>
  <sheetViews>
    <sheetView showGridLines="0" view="pageBreakPreview" zoomScaleNormal="100" zoomScaleSheetLayoutView="100" workbookViewId="0">
      <selection activeCell="N9" sqref="N9"/>
    </sheetView>
  </sheetViews>
  <sheetFormatPr defaultColWidth="9" defaultRowHeight="13.5"/>
  <cols>
    <col min="1" max="1" width="4.5" style="1" customWidth="1"/>
    <col min="2" max="2" width="19.25" style="1" customWidth="1"/>
    <col min="3" max="3" width="9" style="1"/>
    <col min="4" max="4" width="13.625" style="1" customWidth="1"/>
    <col min="5" max="7" width="4.875" style="1" customWidth="1"/>
    <col min="8" max="8" width="6" style="1" customWidth="1"/>
    <col min="9" max="9" width="0.875" style="1" customWidth="1"/>
    <col min="10" max="10" width="16.625" style="1" customWidth="1"/>
    <col min="11" max="11" width="9" style="1"/>
    <col min="12" max="12" width="13.625" style="1" customWidth="1"/>
    <col min="13" max="13" width="4.875" style="1" customWidth="1"/>
    <col min="14" max="14" width="9.625" style="1" customWidth="1"/>
    <col min="15" max="15" width="4.875" style="1" customWidth="1"/>
    <col min="16" max="16" width="4.5" style="1" customWidth="1"/>
    <col min="17" max="17" width="0.75" style="1" customWidth="1"/>
    <col min="18" max="18" width="15" style="1" customWidth="1"/>
    <col min="19" max="19" width="9" style="1"/>
    <col min="20" max="20" width="14.375" style="1" customWidth="1"/>
    <col min="21" max="21" width="14" style="1" customWidth="1"/>
    <col min="22" max="23" width="4.875" style="1" customWidth="1"/>
    <col min="24" max="24" width="7.25" style="1" customWidth="1"/>
    <col min="25" max="25" width="5.375" style="1" customWidth="1"/>
    <col min="26" max="16384" width="9" style="1"/>
  </cols>
  <sheetData>
    <row r="1" spans="2:29" ht="21.75" thickBot="1">
      <c r="B1" s="346" t="s">
        <v>125</v>
      </c>
      <c r="C1" s="346"/>
      <c r="D1" s="346"/>
      <c r="E1" s="346"/>
      <c r="F1" s="346"/>
      <c r="G1" s="346"/>
      <c r="H1" s="346"/>
      <c r="I1" s="346"/>
      <c r="J1" s="346"/>
      <c r="K1" s="346"/>
      <c r="L1" s="346"/>
      <c r="M1" s="346"/>
      <c r="N1" s="346"/>
      <c r="O1" s="346"/>
      <c r="P1" s="346"/>
      <c r="Q1" s="346"/>
      <c r="R1" s="346"/>
      <c r="S1" s="346"/>
      <c r="T1" s="346"/>
      <c r="U1" s="346"/>
      <c r="V1" s="346"/>
      <c r="W1" s="346"/>
      <c r="X1" s="346"/>
      <c r="Y1" s="346"/>
    </row>
    <row r="2" spans="2:29" ht="16.5" customHeight="1" thickBot="1">
      <c r="B2" s="84"/>
      <c r="C2" s="84"/>
      <c r="D2" s="84"/>
      <c r="E2" s="84"/>
      <c r="F2" s="84"/>
      <c r="G2" s="84"/>
      <c r="H2" s="84"/>
      <c r="I2" s="84"/>
      <c r="J2" s="84"/>
      <c r="K2" s="84"/>
      <c r="L2" s="84"/>
      <c r="M2" s="84"/>
      <c r="N2" s="84"/>
      <c r="O2" s="84"/>
      <c r="P2" s="84"/>
      <c r="Q2" s="84"/>
      <c r="R2" s="84"/>
      <c r="S2" s="18"/>
      <c r="T2" s="353" t="s">
        <v>142</v>
      </c>
      <c r="U2" s="354"/>
      <c r="V2" s="354"/>
      <c r="W2" s="354"/>
      <c r="X2" s="355"/>
      <c r="Y2" s="59"/>
    </row>
    <row r="3" spans="2:29" ht="15.95" customHeight="1">
      <c r="B3" s="347" t="s">
        <v>123</v>
      </c>
      <c r="C3" s="350" t="str">
        <f>様式本表!E3</f>
        <v>ＡＢＣ株式会社</v>
      </c>
      <c r="D3" s="351"/>
      <c r="E3" s="351"/>
      <c r="F3" s="351"/>
      <c r="G3" s="351"/>
      <c r="H3" s="352"/>
      <c r="I3" s="19"/>
      <c r="J3" s="20"/>
      <c r="K3" s="36"/>
      <c r="L3" s="38"/>
      <c r="M3" s="80"/>
      <c r="N3" s="80"/>
      <c r="O3" s="80"/>
      <c r="P3" s="80"/>
      <c r="Q3" s="19"/>
      <c r="R3" s="20"/>
      <c r="S3" s="80"/>
      <c r="T3" s="80"/>
      <c r="U3" s="80"/>
      <c r="V3" s="80"/>
      <c r="W3" s="80"/>
      <c r="X3" s="11"/>
      <c r="Y3" s="81"/>
    </row>
    <row r="4" spans="2:29" ht="15.95" customHeight="1">
      <c r="B4" s="348"/>
      <c r="C4" s="340" t="str">
        <f>様式本表!L4</f>
        <v>大阪市○○</v>
      </c>
      <c r="D4" s="341"/>
      <c r="E4" s="341"/>
      <c r="F4" s="341"/>
      <c r="G4" s="341"/>
      <c r="H4" s="342"/>
      <c r="I4" s="21"/>
      <c r="J4" s="22"/>
      <c r="K4" s="37"/>
      <c r="L4" s="44"/>
      <c r="M4" s="82"/>
      <c r="N4" s="82"/>
      <c r="O4" s="82"/>
      <c r="P4" s="82"/>
      <c r="Q4" s="21"/>
      <c r="R4" s="22"/>
      <c r="S4" s="82"/>
      <c r="T4" s="82"/>
      <c r="U4" s="82"/>
      <c r="V4" s="82"/>
      <c r="W4" s="82"/>
      <c r="X4" s="10"/>
      <c r="Y4" s="81"/>
    </row>
    <row r="5" spans="2:29" ht="15.95" customHeight="1">
      <c r="B5" s="349"/>
      <c r="C5" s="343" t="str">
        <f>様式本表!L5</f>
        <v>06-0000-0000</v>
      </c>
      <c r="D5" s="344"/>
      <c r="E5" s="344"/>
      <c r="F5" s="344"/>
      <c r="G5" s="344"/>
      <c r="H5" s="345"/>
      <c r="I5" s="21"/>
      <c r="J5" s="22" t="s">
        <v>135</v>
      </c>
      <c r="K5" s="37"/>
      <c r="L5" s="34"/>
      <c r="M5" s="31"/>
      <c r="N5" s="22"/>
      <c r="O5" s="108" t="s">
        <v>209</v>
      </c>
      <c r="P5" s="82"/>
      <c r="Q5" s="21"/>
      <c r="R5" s="22" t="s">
        <v>139</v>
      </c>
      <c r="S5" s="82"/>
      <c r="T5" s="82"/>
      <c r="U5" s="24"/>
      <c r="V5" s="82"/>
      <c r="W5" s="82"/>
      <c r="X5" s="56" t="s">
        <v>153</v>
      </c>
      <c r="Y5" s="81"/>
    </row>
    <row r="6" spans="2:29" ht="16.5" customHeight="1">
      <c r="B6" s="28" t="s">
        <v>34</v>
      </c>
      <c r="C6" s="335" t="str">
        <f>様式本表!M6</f>
        <v>○○事務所</v>
      </c>
      <c r="D6" s="336"/>
      <c r="E6" s="336"/>
      <c r="F6" s="336"/>
      <c r="G6" s="336"/>
      <c r="H6" s="337"/>
      <c r="I6" s="21"/>
      <c r="J6" s="82"/>
      <c r="K6" s="82" t="s">
        <v>130</v>
      </c>
      <c r="L6" s="82"/>
      <c r="M6" s="82"/>
      <c r="N6" s="140"/>
      <c r="O6" s="31" t="s">
        <v>210</v>
      </c>
      <c r="Q6" s="21"/>
      <c r="R6" s="82"/>
      <c r="S6" s="82" t="s">
        <v>162</v>
      </c>
      <c r="T6" s="82"/>
      <c r="U6" s="82" t="s">
        <v>35</v>
      </c>
      <c r="V6" s="26"/>
      <c r="W6" s="113"/>
      <c r="X6" s="109"/>
      <c r="Y6" s="81"/>
    </row>
    <row r="7" spans="2:29" ht="16.5" customHeight="1">
      <c r="B7" s="338" t="s">
        <v>148</v>
      </c>
      <c r="C7" s="340" t="str">
        <f>様式本表!L7</f>
        <v>神戸市○○</v>
      </c>
      <c r="D7" s="341"/>
      <c r="E7" s="341"/>
      <c r="F7" s="341"/>
      <c r="G7" s="341"/>
      <c r="H7" s="342"/>
      <c r="I7" s="21"/>
      <c r="J7" s="73" t="s">
        <v>36</v>
      </c>
      <c r="K7" s="82" t="s">
        <v>37</v>
      </c>
      <c r="L7" s="82"/>
      <c r="M7" s="82"/>
      <c r="N7" s="140"/>
      <c r="O7" s="31" t="s">
        <v>210</v>
      </c>
      <c r="Q7" s="21"/>
      <c r="R7" s="82" t="s">
        <v>156</v>
      </c>
      <c r="S7" s="82" t="s">
        <v>38</v>
      </c>
      <c r="T7" s="82"/>
      <c r="U7" s="82"/>
      <c r="V7" s="26"/>
      <c r="W7" s="32"/>
      <c r="X7" s="110"/>
      <c r="Y7" s="81"/>
    </row>
    <row r="8" spans="2:29" ht="18.95" customHeight="1">
      <c r="B8" s="339"/>
      <c r="C8" s="343" t="str">
        <f>様式本表!L8</f>
        <v>078-000-0000</v>
      </c>
      <c r="D8" s="344"/>
      <c r="E8" s="344"/>
      <c r="F8" s="344"/>
      <c r="G8" s="344"/>
      <c r="H8" s="345"/>
      <c r="I8" s="21"/>
      <c r="J8" s="73"/>
      <c r="K8" s="82" t="s">
        <v>39</v>
      </c>
      <c r="L8" s="82"/>
      <c r="M8" s="82"/>
      <c r="N8" s="140"/>
      <c r="O8" s="31" t="s">
        <v>210</v>
      </c>
      <c r="Q8" s="21"/>
      <c r="R8" s="82"/>
      <c r="S8" s="82" t="s">
        <v>163</v>
      </c>
      <c r="T8" s="82"/>
      <c r="U8" s="82" t="s">
        <v>40</v>
      </c>
      <c r="V8" s="26"/>
      <c r="W8" s="113"/>
      <c r="X8" s="111"/>
      <c r="Y8" s="81"/>
      <c r="AA8" s="33"/>
      <c r="AB8" s="26"/>
      <c r="AC8" s="26"/>
    </row>
    <row r="9" spans="2:29" ht="16.5" customHeight="1">
      <c r="B9" s="29"/>
      <c r="C9" s="40" t="s">
        <v>151</v>
      </c>
      <c r="E9" s="82"/>
      <c r="F9" s="82"/>
      <c r="G9" s="82"/>
      <c r="H9" s="82"/>
      <c r="I9" s="21"/>
      <c r="J9" s="82"/>
      <c r="K9" s="82" t="s">
        <v>42</v>
      </c>
      <c r="L9" s="82"/>
      <c r="M9" s="82"/>
      <c r="N9" s="140"/>
      <c r="O9" s="31" t="s">
        <v>210</v>
      </c>
      <c r="Q9" s="21"/>
      <c r="R9" s="82"/>
      <c r="S9" s="82" t="s">
        <v>43</v>
      </c>
      <c r="T9" s="82"/>
      <c r="U9" s="82"/>
      <c r="V9" s="23"/>
      <c r="W9" s="82"/>
      <c r="X9" s="110"/>
      <c r="Y9" s="81"/>
      <c r="AA9" s="26"/>
      <c r="AB9" s="26"/>
      <c r="AC9" s="26"/>
    </row>
    <row r="10" spans="2:29" ht="16.5" customHeight="1">
      <c r="B10" s="25" t="s">
        <v>41</v>
      </c>
      <c r="C10" s="40" t="s">
        <v>152</v>
      </c>
      <c r="D10" s="82"/>
      <c r="E10" s="82"/>
      <c r="F10" s="82"/>
      <c r="G10" s="35"/>
      <c r="H10" s="82"/>
      <c r="I10" s="21"/>
      <c r="J10" s="82"/>
      <c r="K10" s="82"/>
      <c r="L10" s="82"/>
      <c r="M10" s="82"/>
      <c r="N10" s="82"/>
      <c r="O10" s="22"/>
      <c r="Q10" s="21"/>
      <c r="R10" s="82"/>
      <c r="S10" s="82" t="s">
        <v>164</v>
      </c>
      <c r="T10" s="82"/>
      <c r="U10" s="82" t="s">
        <v>45</v>
      </c>
      <c r="V10" s="26"/>
      <c r="W10" s="113"/>
      <c r="X10" s="111"/>
      <c r="Y10" s="81"/>
      <c r="AA10" s="26"/>
      <c r="AB10" s="26"/>
      <c r="AC10" s="26"/>
    </row>
    <row r="11" spans="2:29" ht="16.5" customHeight="1">
      <c r="B11" s="81"/>
      <c r="C11" s="82" t="s">
        <v>44</v>
      </c>
      <c r="D11" s="82"/>
      <c r="E11" s="26"/>
      <c r="F11" s="113" t="b">
        <v>0</v>
      </c>
      <c r="G11" s="101"/>
      <c r="H11" s="82"/>
      <c r="I11" s="21"/>
      <c r="J11" s="82" t="s">
        <v>47</v>
      </c>
      <c r="K11" s="82" t="s">
        <v>48</v>
      </c>
      <c r="L11" s="82"/>
      <c r="M11" s="82"/>
      <c r="N11" s="140"/>
      <c r="O11" s="31" t="s">
        <v>210</v>
      </c>
      <c r="Q11" s="21"/>
      <c r="R11" s="82"/>
      <c r="S11" s="82" t="s">
        <v>49</v>
      </c>
      <c r="T11" s="82"/>
      <c r="U11" s="82"/>
      <c r="V11" s="23"/>
      <c r="W11" s="82"/>
      <c r="X11" s="110"/>
      <c r="Y11" s="81"/>
    </row>
    <row r="12" spans="2:29" ht="16.5" customHeight="1">
      <c r="B12" s="81"/>
      <c r="C12" s="82" t="s">
        <v>46</v>
      </c>
      <c r="D12" s="82"/>
      <c r="E12" s="26"/>
      <c r="F12" s="113"/>
      <c r="G12" s="102"/>
      <c r="H12" s="82"/>
      <c r="I12" s="21"/>
      <c r="J12" s="82"/>
      <c r="K12" s="82"/>
      <c r="L12" s="82"/>
      <c r="M12" s="82"/>
      <c r="N12" s="88"/>
      <c r="O12" s="22"/>
      <c r="Q12" s="21"/>
      <c r="S12" s="26" t="s">
        <v>165</v>
      </c>
      <c r="T12" s="82"/>
      <c r="U12" s="82" t="s">
        <v>51</v>
      </c>
      <c r="V12" s="26"/>
      <c r="W12" s="113"/>
      <c r="X12" s="111"/>
      <c r="Y12" s="81"/>
    </row>
    <row r="13" spans="2:29" ht="16.5" customHeight="1">
      <c r="B13" s="81"/>
      <c r="C13" s="82" t="s">
        <v>50</v>
      </c>
      <c r="D13" s="82"/>
      <c r="E13" s="26"/>
      <c r="F13" s="113"/>
      <c r="G13" s="102"/>
      <c r="H13" s="82"/>
      <c r="I13" s="21"/>
      <c r="J13" s="82"/>
      <c r="K13" s="82"/>
      <c r="L13" s="82"/>
      <c r="M13" s="82"/>
      <c r="N13" s="7"/>
      <c r="O13" s="31"/>
      <c r="Q13" s="21"/>
      <c r="S13" s="82" t="s">
        <v>52</v>
      </c>
      <c r="T13" s="82"/>
      <c r="U13" s="82"/>
      <c r="V13" s="23"/>
      <c r="W13" s="82"/>
      <c r="X13" s="110"/>
      <c r="Y13" s="81"/>
    </row>
    <row r="14" spans="2:29" ht="16.5" customHeight="1">
      <c r="B14" s="81"/>
      <c r="C14" s="82"/>
      <c r="D14" s="82"/>
      <c r="E14" s="82"/>
      <c r="F14" s="82"/>
      <c r="G14" s="103"/>
      <c r="H14" s="82"/>
      <c r="I14" s="21"/>
      <c r="J14" s="25" t="s">
        <v>136</v>
      </c>
      <c r="K14" s="333" t="s">
        <v>153</v>
      </c>
      <c r="L14" s="333"/>
      <c r="M14" s="333"/>
      <c r="N14" s="333"/>
      <c r="O14" s="333"/>
      <c r="P14" s="334"/>
      <c r="Q14" s="21"/>
      <c r="R14" s="82"/>
      <c r="S14" s="82" t="s">
        <v>166</v>
      </c>
      <c r="T14" s="82"/>
      <c r="U14" s="82" t="s">
        <v>55</v>
      </c>
      <c r="V14" s="26"/>
      <c r="W14" s="113"/>
      <c r="X14" s="111"/>
      <c r="Y14" s="81"/>
    </row>
    <row r="15" spans="2:29" ht="16.5" customHeight="1">
      <c r="B15" s="25" t="s">
        <v>53</v>
      </c>
      <c r="C15" s="46" t="s">
        <v>154</v>
      </c>
      <c r="D15" s="46"/>
      <c r="E15" s="46"/>
      <c r="F15" s="46"/>
      <c r="G15" s="104"/>
      <c r="H15" s="47"/>
      <c r="I15" s="21"/>
      <c r="J15" s="82" t="s">
        <v>202</v>
      </c>
      <c r="K15" s="82" t="s">
        <v>54</v>
      </c>
      <c r="L15" s="82"/>
      <c r="N15" s="115"/>
      <c r="O15" s="102"/>
      <c r="P15" s="82"/>
      <c r="Q15" s="21"/>
      <c r="R15" s="82"/>
      <c r="S15" s="82" t="s">
        <v>58</v>
      </c>
      <c r="T15" s="82"/>
      <c r="U15" s="82"/>
      <c r="V15" s="23"/>
      <c r="W15" s="82"/>
      <c r="X15" s="93"/>
      <c r="Y15" s="81"/>
    </row>
    <row r="16" spans="2:29" ht="16.5" customHeight="1">
      <c r="B16" s="81"/>
      <c r="C16" s="82" t="s">
        <v>56</v>
      </c>
      <c r="D16" s="82"/>
      <c r="E16" s="26"/>
      <c r="F16" s="113"/>
      <c r="G16" s="102"/>
      <c r="H16" s="82"/>
      <c r="I16" s="21"/>
      <c r="J16" s="81" t="s">
        <v>203</v>
      </c>
      <c r="K16" s="82" t="s">
        <v>57</v>
      </c>
      <c r="L16" s="82"/>
      <c r="N16" s="115"/>
      <c r="O16" s="102"/>
      <c r="P16" s="82"/>
      <c r="Q16" s="21"/>
      <c r="R16" s="82"/>
      <c r="S16" s="82" t="s">
        <v>38</v>
      </c>
      <c r="T16" s="82"/>
      <c r="U16" s="82"/>
      <c r="V16" s="23"/>
      <c r="W16" s="82"/>
      <c r="X16" s="10"/>
      <c r="Y16" s="81"/>
    </row>
    <row r="17" spans="2:29" ht="16.5" customHeight="1">
      <c r="B17" s="331" t="s">
        <v>59</v>
      </c>
      <c r="C17" s="82" t="s">
        <v>60</v>
      </c>
      <c r="D17" s="82"/>
      <c r="E17" s="26"/>
      <c r="F17" s="113"/>
      <c r="G17" s="102"/>
      <c r="H17" s="82"/>
      <c r="I17" s="21"/>
      <c r="J17" s="81"/>
      <c r="K17" s="82" t="s">
        <v>61</v>
      </c>
      <c r="L17" s="82"/>
      <c r="N17" s="115"/>
      <c r="O17" s="102"/>
      <c r="P17" s="82"/>
      <c r="Q17" s="21"/>
      <c r="R17" s="82"/>
      <c r="S17" s="82" t="s">
        <v>167</v>
      </c>
      <c r="T17" s="82"/>
      <c r="U17" s="82" t="s">
        <v>63</v>
      </c>
      <c r="V17" s="82"/>
      <c r="W17" s="115"/>
      <c r="X17" s="111"/>
      <c r="Y17" s="81"/>
    </row>
    <row r="18" spans="2:29" ht="16.5" customHeight="1">
      <c r="B18" s="331"/>
      <c r="C18" s="82" t="s">
        <v>62</v>
      </c>
      <c r="D18" s="82"/>
      <c r="E18" s="26"/>
      <c r="F18" s="113"/>
      <c r="G18" s="102"/>
      <c r="H18" s="82"/>
      <c r="I18" s="21"/>
      <c r="Q18" s="21"/>
      <c r="R18" s="82"/>
      <c r="S18" s="82" t="s">
        <v>168</v>
      </c>
      <c r="T18" s="82"/>
      <c r="U18" s="82" t="s">
        <v>65</v>
      </c>
      <c r="V18" s="26"/>
      <c r="W18" s="113"/>
      <c r="X18" s="109"/>
      <c r="Y18" s="81"/>
    </row>
    <row r="19" spans="2:29" ht="16.5" customHeight="1">
      <c r="B19" s="81"/>
      <c r="C19" s="82" t="s">
        <v>42</v>
      </c>
      <c r="D19" s="82"/>
      <c r="E19" s="26"/>
      <c r="F19" s="113"/>
      <c r="G19" s="102"/>
      <c r="H19" s="82"/>
      <c r="I19" s="21"/>
      <c r="J19" s="82" t="s">
        <v>64</v>
      </c>
      <c r="K19" s="82"/>
      <c r="L19" s="82"/>
      <c r="M19" s="82"/>
      <c r="N19" s="82"/>
      <c r="O19" s="82"/>
      <c r="P19" s="82"/>
      <c r="Q19" s="21"/>
      <c r="R19" s="82"/>
      <c r="T19" s="82"/>
      <c r="U19" s="82"/>
      <c r="V19" s="26"/>
      <c r="W19" s="32"/>
      <c r="X19" s="110"/>
      <c r="Y19" s="81"/>
    </row>
    <row r="20" spans="2:29" ht="16.5" customHeight="1">
      <c r="B20" s="81"/>
      <c r="C20" s="82"/>
      <c r="D20" s="82"/>
      <c r="E20" s="26"/>
      <c r="F20" s="26"/>
      <c r="G20" s="105"/>
      <c r="H20" s="82"/>
      <c r="I20" s="21"/>
      <c r="J20" s="22" t="s">
        <v>66</v>
      </c>
      <c r="K20" s="82"/>
      <c r="L20" s="82"/>
      <c r="M20" s="26"/>
      <c r="N20" s="32"/>
      <c r="O20" s="32"/>
      <c r="P20" s="82"/>
      <c r="Q20" s="21"/>
      <c r="R20" s="82"/>
      <c r="S20" s="82" t="s">
        <v>169</v>
      </c>
      <c r="T20" s="82"/>
      <c r="U20" s="82" t="s">
        <v>45</v>
      </c>
      <c r="V20" s="26"/>
      <c r="W20" s="113"/>
      <c r="X20" s="111"/>
      <c r="Y20" s="81"/>
    </row>
    <row r="21" spans="2:29" ht="16.5" customHeight="1">
      <c r="B21" s="81"/>
      <c r="C21" s="82" t="s">
        <v>67</v>
      </c>
      <c r="D21" s="82"/>
      <c r="E21" s="26"/>
      <c r="F21" s="113"/>
      <c r="G21" s="102"/>
      <c r="H21" s="82"/>
      <c r="I21" s="21"/>
      <c r="J21" s="82" t="s">
        <v>204</v>
      </c>
      <c r="K21" s="82"/>
      <c r="L21" s="82"/>
      <c r="M21" s="82"/>
      <c r="N21" s="82"/>
      <c r="O21" s="82"/>
      <c r="P21" s="82"/>
      <c r="Q21" s="21"/>
      <c r="R21" s="73" t="s">
        <v>157</v>
      </c>
      <c r="S21" s="82" t="s">
        <v>170</v>
      </c>
      <c r="T21" s="82"/>
      <c r="U21" s="26" t="s">
        <v>70</v>
      </c>
      <c r="V21" s="26"/>
      <c r="W21" s="113"/>
      <c r="X21" s="109"/>
      <c r="Y21" s="81"/>
    </row>
    <row r="22" spans="2:29" ht="16.5" customHeight="1">
      <c r="B22" s="331" t="s">
        <v>68</v>
      </c>
      <c r="C22" s="82" t="s">
        <v>69</v>
      </c>
      <c r="D22" s="82"/>
      <c r="E22" s="26"/>
      <c r="F22" s="113"/>
      <c r="G22" s="102"/>
      <c r="H22" s="82"/>
      <c r="I22" s="21"/>
      <c r="J22" s="48"/>
      <c r="K22" s="48"/>
      <c r="L22" s="48"/>
      <c r="M22" s="48"/>
      <c r="N22" s="49" t="s">
        <v>155</v>
      </c>
      <c r="P22" s="82"/>
      <c r="Q22" s="21"/>
      <c r="R22" s="73"/>
      <c r="S22" s="82" t="s">
        <v>171</v>
      </c>
      <c r="T22" s="82"/>
      <c r="U22" s="82" t="s">
        <v>73</v>
      </c>
      <c r="V22" s="26"/>
      <c r="W22" s="113"/>
      <c r="X22" s="109"/>
      <c r="Y22" s="81"/>
    </row>
    <row r="23" spans="2:29" ht="16.5" customHeight="1">
      <c r="B23" s="331"/>
      <c r="C23" s="82" t="s">
        <v>71</v>
      </c>
      <c r="D23" s="82"/>
      <c r="E23" s="26"/>
      <c r="F23" s="113"/>
      <c r="G23" s="102"/>
      <c r="H23" s="82"/>
      <c r="I23" s="21"/>
      <c r="K23" s="115"/>
      <c r="L23" s="82" t="s">
        <v>131</v>
      </c>
      <c r="M23" s="26"/>
      <c r="N23" s="117"/>
      <c r="O23" s="41" t="s">
        <v>127</v>
      </c>
      <c r="P23" s="82"/>
      <c r="Q23" s="21"/>
      <c r="R23" s="73"/>
      <c r="T23" s="82"/>
      <c r="U23" s="82"/>
      <c r="V23" s="23"/>
      <c r="W23" s="82"/>
      <c r="X23" s="110"/>
      <c r="Y23" s="81"/>
    </row>
    <row r="24" spans="2:29" ht="16.5" customHeight="1">
      <c r="B24" s="81"/>
      <c r="C24" s="82" t="s">
        <v>74</v>
      </c>
      <c r="D24" s="82"/>
      <c r="E24" s="26"/>
      <c r="F24" s="113"/>
      <c r="G24" s="102"/>
      <c r="H24" s="82"/>
      <c r="I24" s="21"/>
      <c r="J24" s="82"/>
      <c r="K24" s="115"/>
      <c r="L24" s="82"/>
      <c r="M24" s="82"/>
      <c r="N24" s="82"/>
      <c r="Q24" s="21"/>
      <c r="R24" s="82"/>
      <c r="S24" s="82" t="s">
        <v>174</v>
      </c>
      <c r="T24" s="82"/>
      <c r="U24" s="82" t="s">
        <v>55</v>
      </c>
      <c r="V24" s="26"/>
      <c r="W24" s="113"/>
      <c r="X24" s="111"/>
      <c r="Y24" s="81"/>
    </row>
    <row r="25" spans="2:29" ht="16.5" customHeight="1">
      <c r="B25" s="81"/>
      <c r="C25" s="82"/>
      <c r="D25" s="82"/>
      <c r="E25" s="26"/>
      <c r="F25" s="26"/>
      <c r="G25" s="92"/>
      <c r="H25" s="82"/>
      <c r="I25" s="21"/>
      <c r="O25" s="23" t="s">
        <v>72</v>
      </c>
      <c r="Q25" s="21"/>
      <c r="R25" s="82"/>
      <c r="S25" s="82" t="s">
        <v>175</v>
      </c>
      <c r="T25" s="82"/>
      <c r="U25" s="82"/>
      <c r="V25" s="23"/>
      <c r="W25" s="82"/>
      <c r="X25" s="93"/>
      <c r="Y25" s="81"/>
      <c r="Z25" s="82"/>
      <c r="AA25" s="82"/>
      <c r="AB25" s="82"/>
      <c r="AC25" s="82"/>
    </row>
    <row r="26" spans="2:29" ht="16.5" customHeight="1">
      <c r="B26" s="81" t="s">
        <v>77</v>
      </c>
      <c r="C26" s="7" t="s">
        <v>78</v>
      </c>
      <c r="D26" s="82"/>
      <c r="F26" s="114"/>
      <c r="G26" s="106"/>
      <c r="I26" s="21"/>
      <c r="J26" s="82"/>
      <c r="K26" s="82" t="s">
        <v>75</v>
      </c>
      <c r="L26" s="82"/>
      <c r="M26" s="82"/>
      <c r="N26" s="99"/>
      <c r="O26" s="22" t="s">
        <v>126</v>
      </c>
      <c r="Q26" s="21"/>
      <c r="S26" s="82"/>
      <c r="T26" s="82"/>
      <c r="U26" s="82"/>
      <c r="V26" s="82"/>
      <c r="W26" s="82"/>
      <c r="X26" s="10"/>
      <c r="Y26" s="81"/>
    </row>
    <row r="27" spans="2:29" ht="16.5" customHeight="1">
      <c r="B27" s="81"/>
      <c r="C27" s="7" t="s">
        <v>80</v>
      </c>
      <c r="D27" s="82"/>
      <c r="E27" s="26"/>
      <c r="F27" s="32"/>
      <c r="G27" s="32"/>
      <c r="H27" s="82"/>
      <c r="I27" s="21"/>
      <c r="J27" s="82"/>
      <c r="K27" s="82" t="s">
        <v>76</v>
      </c>
      <c r="L27" s="82"/>
      <c r="M27" s="82"/>
      <c r="N27" s="99"/>
      <c r="O27" s="22" t="s">
        <v>126</v>
      </c>
      <c r="Q27" s="21"/>
      <c r="R27" s="82"/>
      <c r="S27" s="82" t="s">
        <v>172</v>
      </c>
      <c r="T27" s="82"/>
      <c r="U27" s="82" t="s">
        <v>83</v>
      </c>
      <c r="V27" s="26"/>
      <c r="W27" s="113"/>
      <c r="X27" s="111"/>
      <c r="Y27" s="81"/>
    </row>
    <row r="28" spans="2:29" ht="16.5" customHeight="1">
      <c r="B28" s="81"/>
      <c r="H28" s="82"/>
      <c r="I28" s="21"/>
      <c r="J28" s="82" t="s">
        <v>160</v>
      </c>
      <c r="K28" s="82" t="s">
        <v>79</v>
      </c>
      <c r="L28" s="82"/>
      <c r="M28" s="82"/>
      <c r="N28" s="99"/>
      <c r="O28" s="22" t="s">
        <v>126</v>
      </c>
      <c r="Q28" s="21"/>
      <c r="R28" s="73" t="s">
        <v>158</v>
      </c>
      <c r="S28" s="82" t="s">
        <v>38</v>
      </c>
      <c r="T28" s="82"/>
      <c r="U28" s="82" t="s">
        <v>84</v>
      </c>
      <c r="V28" s="23"/>
      <c r="W28" s="82"/>
      <c r="X28" s="110"/>
      <c r="Y28" s="81"/>
    </row>
    <row r="29" spans="2:29" ht="16.5" customHeight="1">
      <c r="B29" s="25" t="s">
        <v>133</v>
      </c>
      <c r="C29" s="82"/>
      <c r="D29" s="82"/>
      <c r="E29" s="115"/>
      <c r="F29" s="107"/>
      <c r="G29" s="116"/>
      <c r="H29" s="107"/>
      <c r="I29" s="21"/>
      <c r="J29" s="82"/>
      <c r="K29" s="82" t="s">
        <v>81</v>
      </c>
      <c r="L29" s="82"/>
      <c r="M29" s="82"/>
      <c r="N29" s="99"/>
      <c r="O29" s="22" t="s">
        <v>126</v>
      </c>
      <c r="P29" s="82"/>
      <c r="Q29" s="21"/>
      <c r="R29" s="73"/>
      <c r="T29" s="82"/>
      <c r="U29" s="82"/>
      <c r="V29" s="82"/>
      <c r="W29" s="82"/>
      <c r="X29" s="112"/>
      <c r="Y29" s="81"/>
    </row>
    <row r="30" spans="2:29" ht="16.5" customHeight="1">
      <c r="B30" s="81"/>
      <c r="H30" s="82"/>
      <c r="I30" s="21"/>
      <c r="J30" s="82"/>
      <c r="K30" s="82" t="s">
        <v>82</v>
      </c>
      <c r="L30" s="82"/>
      <c r="M30" s="82"/>
      <c r="N30" s="99"/>
      <c r="O30" s="22" t="s">
        <v>126</v>
      </c>
      <c r="Q30" s="21"/>
      <c r="S30" s="82" t="s">
        <v>173</v>
      </c>
      <c r="T30" s="82"/>
      <c r="U30" s="82" t="s">
        <v>63</v>
      </c>
      <c r="V30" s="26"/>
      <c r="W30" s="113"/>
      <c r="X30" s="109"/>
      <c r="Y30" s="81"/>
    </row>
    <row r="31" spans="2:29" ht="16.5" customHeight="1">
      <c r="B31" s="25" t="s">
        <v>134</v>
      </c>
      <c r="C31" s="82"/>
      <c r="D31" s="82"/>
      <c r="E31" s="82"/>
      <c r="F31" s="82"/>
      <c r="G31" s="23" t="s">
        <v>72</v>
      </c>
      <c r="I31" s="21"/>
      <c r="Q31" s="21"/>
      <c r="R31" s="82"/>
      <c r="S31" s="82" t="s">
        <v>168</v>
      </c>
      <c r="T31" s="82"/>
      <c r="U31" s="82" t="s">
        <v>88</v>
      </c>
      <c r="V31" s="26"/>
      <c r="W31" s="113"/>
      <c r="X31" s="109"/>
      <c r="Y31" s="81"/>
    </row>
    <row r="32" spans="2:29" ht="16.5" customHeight="1">
      <c r="B32" s="81"/>
      <c r="C32" s="82" t="s">
        <v>85</v>
      </c>
      <c r="D32" s="82"/>
      <c r="E32" s="82"/>
      <c r="F32" s="98"/>
      <c r="G32" s="22" t="s">
        <v>126</v>
      </c>
      <c r="I32" s="21"/>
      <c r="J32" s="22" t="s">
        <v>137</v>
      </c>
      <c r="K32" s="82"/>
      <c r="L32" s="82"/>
      <c r="M32" s="82"/>
      <c r="N32" s="82"/>
      <c r="O32" s="23" t="s">
        <v>72</v>
      </c>
      <c r="P32" s="82"/>
      <c r="Q32" s="21"/>
      <c r="R32" s="82"/>
      <c r="S32" s="82"/>
      <c r="T32" s="82"/>
      <c r="U32" s="82"/>
      <c r="V32" s="23"/>
      <c r="W32" s="82"/>
      <c r="X32" s="10"/>
      <c r="Y32" s="81"/>
    </row>
    <row r="33" spans="2:25" ht="16.5" customHeight="1">
      <c r="B33" s="81" t="s">
        <v>86</v>
      </c>
      <c r="C33" s="82" t="s">
        <v>87</v>
      </c>
      <c r="D33" s="82"/>
      <c r="E33" s="82"/>
      <c r="F33" s="98"/>
      <c r="G33" s="22" t="s">
        <v>126</v>
      </c>
      <c r="I33" s="21"/>
      <c r="J33" s="331" t="s">
        <v>161</v>
      </c>
      <c r="K33" s="82" t="s">
        <v>132</v>
      </c>
      <c r="L33" s="82"/>
      <c r="M33" s="82"/>
      <c r="N33" s="99"/>
      <c r="O33" s="22" t="s">
        <v>126</v>
      </c>
      <c r="Q33" s="21"/>
      <c r="R33" s="22" t="s">
        <v>140</v>
      </c>
      <c r="S33" s="22"/>
      <c r="T33" s="82"/>
      <c r="U33" s="82"/>
      <c r="V33" s="23"/>
      <c r="W33" s="23" t="s">
        <v>92</v>
      </c>
      <c r="X33" s="57"/>
      <c r="Y33" s="81"/>
    </row>
    <row r="34" spans="2:25" ht="16.5" customHeight="1">
      <c r="B34" s="81" t="s">
        <v>89</v>
      </c>
      <c r="C34" s="82" t="s">
        <v>90</v>
      </c>
      <c r="D34" s="82"/>
      <c r="E34" s="82"/>
      <c r="F34" s="98"/>
      <c r="G34" s="22" t="s">
        <v>126</v>
      </c>
      <c r="I34" s="21"/>
      <c r="J34" s="331"/>
      <c r="K34" s="82" t="s">
        <v>93</v>
      </c>
      <c r="L34" s="82"/>
      <c r="M34" s="82"/>
      <c r="N34" s="99"/>
      <c r="O34" s="22" t="s">
        <v>126</v>
      </c>
      <c r="Q34" s="21"/>
      <c r="R34" s="82"/>
      <c r="S34" s="82" t="s">
        <v>94</v>
      </c>
      <c r="T34" s="82"/>
      <c r="U34" s="82"/>
      <c r="V34" s="23"/>
      <c r="W34" s="98"/>
      <c r="X34" s="58" t="s">
        <v>129</v>
      </c>
      <c r="Y34" s="81"/>
    </row>
    <row r="35" spans="2:25" ht="16.5" customHeight="1">
      <c r="B35" s="81"/>
      <c r="C35" s="82" t="s">
        <v>91</v>
      </c>
      <c r="D35" s="82"/>
      <c r="E35" s="82"/>
      <c r="F35" s="98"/>
      <c r="G35" s="22" t="s">
        <v>126</v>
      </c>
      <c r="I35" s="21"/>
      <c r="J35" s="82"/>
      <c r="K35" s="82"/>
      <c r="L35" s="82"/>
      <c r="M35" s="82"/>
      <c r="N35" s="23"/>
      <c r="O35" s="82"/>
      <c r="Q35" s="21"/>
      <c r="R35" s="73" t="s">
        <v>156</v>
      </c>
      <c r="S35" s="82" t="s">
        <v>96</v>
      </c>
      <c r="T35" s="82"/>
      <c r="U35" s="82"/>
      <c r="V35" s="23"/>
      <c r="W35" s="98"/>
      <c r="X35" s="58" t="s">
        <v>129</v>
      </c>
      <c r="Y35" s="81"/>
    </row>
    <row r="36" spans="2:25" ht="16.5" customHeight="1">
      <c r="B36" s="81"/>
      <c r="C36" s="82"/>
      <c r="D36" s="82"/>
      <c r="E36" s="82"/>
      <c r="F36" s="23"/>
      <c r="G36" s="82"/>
      <c r="I36" s="21"/>
      <c r="J36" s="82"/>
      <c r="K36" s="82" t="s">
        <v>98</v>
      </c>
      <c r="L36" s="82"/>
      <c r="M36" s="82"/>
      <c r="N36" s="99"/>
      <c r="O36" s="22" t="s">
        <v>126</v>
      </c>
      <c r="Q36" s="21"/>
      <c r="R36" s="73"/>
      <c r="S36" s="82" t="s">
        <v>99</v>
      </c>
      <c r="T36" s="82"/>
      <c r="U36" s="82"/>
      <c r="V36" s="23"/>
      <c r="W36" s="98"/>
      <c r="X36" s="58" t="s">
        <v>129</v>
      </c>
      <c r="Y36" s="81"/>
    </row>
    <row r="37" spans="2:25" ht="16.5" customHeight="1">
      <c r="B37" s="81"/>
      <c r="C37" s="82" t="s">
        <v>95</v>
      </c>
      <c r="D37" s="82"/>
      <c r="E37" s="82"/>
      <c r="F37" s="98"/>
      <c r="G37" s="22" t="s">
        <v>126</v>
      </c>
      <c r="I37" s="21"/>
      <c r="J37" s="82"/>
      <c r="K37" s="82" t="s">
        <v>102</v>
      </c>
      <c r="L37" s="82"/>
      <c r="M37" s="82"/>
      <c r="N37" s="99"/>
      <c r="O37" s="22" t="s">
        <v>126</v>
      </c>
      <c r="Q37" s="21"/>
      <c r="R37" s="73"/>
      <c r="S37" s="82" t="s">
        <v>103</v>
      </c>
      <c r="T37" s="82"/>
      <c r="U37" s="82"/>
      <c r="V37" s="23"/>
      <c r="W37" s="98"/>
      <c r="X37" s="58" t="s">
        <v>129</v>
      </c>
      <c r="Y37" s="81"/>
    </row>
    <row r="38" spans="2:25" ht="16.5" customHeight="1">
      <c r="B38" s="81"/>
      <c r="C38" s="82" t="s">
        <v>97</v>
      </c>
      <c r="D38" s="82"/>
      <c r="E38" s="82"/>
      <c r="F38" s="98"/>
      <c r="G38" s="22" t="s">
        <v>126</v>
      </c>
      <c r="I38" s="21"/>
      <c r="J38" s="82" t="s">
        <v>222</v>
      </c>
      <c r="K38" s="82" t="s">
        <v>105</v>
      </c>
      <c r="L38" s="82"/>
      <c r="M38" s="82"/>
      <c r="N38" s="99"/>
      <c r="O38" s="22" t="s">
        <v>126</v>
      </c>
      <c r="Q38" s="21"/>
      <c r="R38" s="82"/>
      <c r="S38" s="82" t="s">
        <v>106</v>
      </c>
      <c r="T38" s="82"/>
      <c r="U38" s="82"/>
      <c r="V38" s="23"/>
      <c r="W38" s="98"/>
      <c r="X38" s="58" t="s">
        <v>129</v>
      </c>
      <c r="Y38" s="81"/>
    </row>
    <row r="39" spans="2:25" ht="16.5" customHeight="1">
      <c r="B39" s="81" t="s">
        <v>100</v>
      </c>
      <c r="C39" s="82" t="s">
        <v>101</v>
      </c>
      <c r="D39" s="82"/>
      <c r="E39" s="82"/>
      <c r="F39" s="98"/>
      <c r="G39" s="22" t="s">
        <v>126</v>
      </c>
      <c r="I39" s="21"/>
      <c r="J39" s="82"/>
      <c r="K39" s="82" t="s">
        <v>108</v>
      </c>
      <c r="L39" s="82"/>
      <c r="M39" s="82"/>
      <c r="N39" s="99"/>
      <c r="O39" s="22" t="s">
        <v>126</v>
      </c>
      <c r="Q39" s="21"/>
      <c r="R39" s="82"/>
      <c r="S39" s="82"/>
      <c r="T39" s="82"/>
      <c r="U39" s="82"/>
      <c r="V39" s="23"/>
      <c r="W39" s="82"/>
      <c r="X39" s="58"/>
      <c r="Y39" s="81"/>
    </row>
    <row r="40" spans="2:25" ht="16.5" customHeight="1">
      <c r="B40" s="81"/>
      <c r="C40" s="82" t="s">
        <v>104</v>
      </c>
      <c r="D40" s="82"/>
      <c r="E40" s="82"/>
      <c r="F40" s="98"/>
      <c r="G40" s="22" t="s">
        <v>126</v>
      </c>
      <c r="I40" s="21"/>
      <c r="J40" s="82"/>
      <c r="K40" s="82" t="s">
        <v>109</v>
      </c>
      <c r="L40" s="82"/>
      <c r="M40" s="82"/>
      <c r="N40" s="99"/>
      <c r="O40" s="22" t="s">
        <v>126</v>
      </c>
      <c r="Q40" s="21"/>
      <c r="R40" s="82"/>
      <c r="S40" s="82" t="s">
        <v>122</v>
      </c>
      <c r="T40" s="82"/>
      <c r="U40" s="82"/>
      <c r="V40" s="23"/>
      <c r="W40" s="98"/>
      <c r="X40" s="58" t="s">
        <v>129</v>
      </c>
      <c r="Y40" s="81"/>
    </row>
    <row r="41" spans="2:25" ht="16.5" customHeight="1">
      <c r="B41" s="81"/>
      <c r="C41" s="82" t="s">
        <v>107</v>
      </c>
      <c r="D41" s="82"/>
      <c r="E41" s="82"/>
      <c r="F41" s="98"/>
      <c r="G41" s="22" t="s">
        <v>126</v>
      </c>
      <c r="I41" s="21"/>
      <c r="J41" s="82"/>
      <c r="K41" s="82"/>
      <c r="L41" s="82"/>
      <c r="M41" s="82"/>
      <c r="N41" s="82"/>
      <c r="O41" s="82"/>
      <c r="Q41" s="21"/>
      <c r="R41" s="82" t="s">
        <v>159</v>
      </c>
      <c r="S41" s="82" t="s">
        <v>111</v>
      </c>
      <c r="T41" s="82"/>
      <c r="U41" s="82"/>
      <c r="V41" s="23"/>
      <c r="W41" s="98"/>
      <c r="X41" s="58" t="s">
        <v>129</v>
      </c>
      <c r="Y41" s="81"/>
    </row>
    <row r="42" spans="2:25" ht="16.5" customHeight="1">
      <c r="B42" s="81"/>
      <c r="C42" s="82"/>
      <c r="D42" s="82"/>
      <c r="E42" s="82"/>
      <c r="F42" s="23"/>
      <c r="G42" s="82"/>
      <c r="I42" s="21"/>
      <c r="J42" s="22" t="s">
        <v>138</v>
      </c>
      <c r="K42" s="82"/>
      <c r="L42" s="82"/>
      <c r="M42" s="82"/>
      <c r="N42" s="23" t="s">
        <v>114</v>
      </c>
      <c r="O42" s="82"/>
      <c r="Q42" s="21"/>
      <c r="R42" s="82"/>
      <c r="S42" s="82" t="s">
        <v>115</v>
      </c>
      <c r="T42" s="82"/>
      <c r="U42" s="82"/>
      <c r="V42" s="23"/>
      <c r="W42" s="98"/>
      <c r="X42" s="58" t="s">
        <v>129</v>
      </c>
      <c r="Y42" s="81"/>
    </row>
    <row r="43" spans="2:25" ht="16.5" customHeight="1">
      <c r="B43" s="81"/>
      <c r="C43" s="82" t="s">
        <v>110</v>
      </c>
      <c r="D43" s="82"/>
      <c r="E43" s="82"/>
      <c r="F43" s="98"/>
      <c r="G43" s="22" t="s">
        <v>126</v>
      </c>
      <c r="I43" s="21"/>
      <c r="J43" s="82"/>
      <c r="K43" s="82" t="s">
        <v>117</v>
      </c>
      <c r="L43" s="82"/>
      <c r="M43" s="82"/>
      <c r="N43" s="99"/>
      <c r="O43" s="22" t="s">
        <v>128</v>
      </c>
      <c r="Q43" s="21"/>
      <c r="R43" s="82"/>
      <c r="S43" s="82"/>
      <c r="T43" s="82"/>
      <c r="U43" s="82"/>
      <c r="V43" s="23"/>
      <c r="W43" s="82"/>
      <c r="X43" s="58"/>
      <c r="Y43" s="81"/>
    </row>
    <row r="44" spans="2:25" ht="16.5" customHeight="1">
      <c r="B44" s="81" t="s">
        <v>112</v>
      </c>
      <c r="C44" s="82" t="s">
        <v>113</v>
      </c>
      <c r="D44" s="82"/>
      <c r="E44" s="82"/>
      <c r="F44" s="98"/>
      <c r="G44" s="22" t="s">
        <v>126</v>
      </c>
      <c r="H44" s="10"/>
      <c r="I44" s="10"/>
      <c r="J44" s="82" t="s">
        <v>221</v>
      </c>
      <c r="K44" s="82" t="s">
        <v>118</v>
      </c>
      <c r="L44" s="82"/>
      <c r="M44" s="82"/>
      <c r="N44" s="99"/>
      <c r="O44" s="22" t="s">
        <v>128</v>
      </c>
      <c r="Q44" s="21"/>
      <c r="R44" s="82" t="s">
        <v>205</v>
      </c>
      <c r="S44" s="82" t="s">
        <v>119</v>
      </c>
      <c r="T44" s="82"/>
      <c r="U44" s="82"/>
      <c r="V44" s="23"/>
      <c r="W44" s="98"/>
      <c r="X44" s="58" t="s">
        <v>129</v>
      </c>
      <c r="Y44" s="81"/>
    </row>
    <row r="45" spans="2:25" ht="19.5" customHeight="1">
      <c r="B45" s="81"/>
      <c r="C45" s="82" t="s">
        <v>116</v>
      </c>
      <c r="D45" s="82"/>
      <c r="E45" s="26"/>
      <c r="F45" s="113"/>
      <c r="G45" s="102"/>
      <c r="H45" s="82"/>
      <c r="I45" s="21"/>
      <c r="J45" s="82"/>
      <c r="K45" s="82" t="s">
        <v>120</v>
      </c>
      <c r="L45" s="82"/>
      <c r="M45" s="82"/>
      <c r="N45" s="99"/>
      <c r="O45" s="22" t="s">
        <v>128</v>
      </c>
      <c r="Q45" s="21"/>
      <c r="R45" s="82" t="s">
        <v>206</v>
      </c>
      <c r="S45" s="82" t="s">
        <v>121</v>
      </c>
      <c r="T45" s="82"/>
      <c r="U45" s="82"/>
      <c r="V45" s="23"/>
      <c r="W45" s="98"/>
      <c r="X45" s="58" t="s">
        <v>129</v>
      </c>
      <c r="Y45" s="81"/>
    </row>
    <row r="46" spans="2:25" ht="16.5" customHeight="1">
      <c r="B46" s="332" t="s">
        <v>201</v>
      </c>
      <c r="C46" s="333"/>
      <c r="D46" s="333"/>
      <c r="E46" s="333"/>
      <c r="F46" s="333"/>
      <c r="G46" s="333"/>
      <c r="H46" s="334"/>
      <c r="I46" s="21"/>
      <c r="J46" s="82"/>
      <c r="K46" s="82"/>
      <c r="L46" s="82"/>
      <c r="M46" s="82"/>
      <c r="N46" s="7"/>
      <c r="O46" s="82"/>
      <c r="Q46" s="21"/>
      <c r="R46" s="82"/>
      <c r="S46" s="82"/>
      <c r="T46" s="82"/>
      <c r="U46" s="82"/>
      <c r="V46" s="23"/>
      <c r="W46" s="24"/>
      <c r="X46" s="10"/>
      <c r="Y46" s="81"/>
    </row>
    <row r="47" spans="2:25" ht="13.5" customHeight="1" thickBot="1">
      <c r="B47" s="83"/>
      <c r="C47" s="84"/>
      <c r="D47" s="84"/>
      <c r="E47" s="84"/>
      <c r="F47" s="84"/>
      <c r="G47" s="84"/>
      <c r="H47" s="84"/>
      <c r="I47" s="27"/>
      <c r="J47" s="84"/>
      <c r="K47" s="84"/>
      <c r="L47" s="84"/>
      <c r="M47" s="84"/>
      <c r="N47" s="84"/>
      <c r="O47" s="84"/>
      <c r="P47" s="84"/>
      <c r="Q47" s="27"/>
      <c r="R47" s="84"/>
      <c r="S47" s="84"/>
      <c r="T47" s="84"/>
      <c r="U47" s="84"/>
      <c r="V47" s="84"/>
      <c r="W47" s="84"/>
      <c r="X47" s="12"/>
      <c r="Y47" s="81"/>
    </row>
    <row r="48" spans="2:25" ht="19.5" customHeight="1"/>
    <row r="49" spans="2:7">
      <c r="B49" s="31"/>
      <c r="C49" s="30"/>
      <c r="D49" s="30"/>
      <c r="E49" s="30"/>
      <c r="F49" s="30"/>
      <c r="G49" s="39"/>
    </row>
  </sheetData>
  <sheetProtection sheet="1" objects="1" scenarios="1"/>
  <mergeCells count="15">
    <mergeCell ref="K14:P14"/>
    <mergeCell ref="B1:Y1"/>
    <mergeCell ref="B3:B5"/>
    <mergeCell ref="C3:H3"/>
    <mergeCell ref="C4:H4"/>
    <mergeCell ref="C5:H5"/>
    <mergeCell ref="T2:X2"/>
    <mergeCell ref="B22:B23"/>
    <mergeCell ref="J33:J34"/>
    <mergeCell ref="B46:H46"/>
    <mergeCell ref="C6:H6"/>
    <mergeCell ref="B7:B8"/>
    <mergeCell ref="C7:H7"/>
    <mergeCell ref="C8:H8"/>
    <mergeCell ref="B17:B18"/>
  </mergeCells>
  <phoneticPr fontId="2"/>
  <dataValidations xWindow="1239" yWindow="945" count="4">
    <dataValidation type="decimal" allowBlank="1" showInputMessage="1" showErrorMessage="1" prompt="数字を入力ください" sqref="W46" xr:uid="{00000000-0002-0000-0200-000003000000}">
      <formula1>0</formula1>
      <formula2>1E+27</formula2>
    </dataValidation>
    <dataValidation type="decimal" allowBlank="1" showInputMessage="1" showErrorMessage="1" prompt="数字を入力ください" sqref="N46" xr:uid="{00000000-0002-0000-0200-000004000000}">
      <formula1>0</formula1>
      <formula2>100000000000000000000</formula2>
    </dataValidation>
    <dataValidation type="decimal" allowBlank="1" showInputMessage="1" showErrorMessage="1" prompt="単位は㎏です。" sqref="N12:N13" xr:uid="{00000000-0002-0000-0200-000006000000}">
      <formula1>0</formula1>
      <formula2>1E+29</formula2>
    </dataValidation>
    <dataValidation type="decimal" imeMode="off" operator="greaterThanOrEqual" allowBlank="1" showInputMessage="1" showErrorMessage="1" sqref="N6:N9 N11 N23 N26:N30 N33:N34 N36:N40 N43:N45 F32:F35 F37:F41 F43:F44 W34:W38 W40:W42 W44:W45" xr:uid="{C14C30EF-DABC-46CF-B0A9-5B08B91FE55A}">
      <formula1>0</formula1>
    </dataValidation>
  </dataValidations>
  <pageMargins left="0.51181102362204722" right="0.19685039370078741" top="0.27559055118110237" bottom="0.6692913385826772" header="0.11811023622047245" footer="0.11811023622047245"/>
  <pageSetup paperSize="9"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5</xdr:col>
                    <xdr:colOff>66675</xdr:colOff>
                    <xdr:row>15</xdr:row>
                    <xdr:rowOff>9525</xdr:rowOff>
                  </from>
                  <to>
                    <xdr:col>5</xdr:col>
                    <xdr:colOff>285750</xdr:colOff>
                    <xdr:row>16</xdr:row>
                    <xdr:rowOff>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5</xdr:col>
                    <xdr:colOff>66675</xdr:colOff>
                    <xdr:row>10</xdr:row>
                    <xdr:rowOff>9525</xdr:rowOff>
                  </from>
                  <to>
                    <xdr:col>5</xdr:col>
                    <xdr:colOff>314325</xdr:colOff>
                    <xdr:row>10</xdr:row>
                    <xdr:rowOff>200025</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5</xdr:col>
                    <xdr:colOff>66675</xdr:colOff>
                    <xdr:row>11</xdr:row>
                    <xdr:rowOff>28575</xdr:rowOff>
                  </from>
                  <to>
                    <xdr:col>5</xdr:col>
                    <xdr:colOff>276225</xdr:colOff>
                    <xdr:row>11</xdr:row>
                    <xdr:rowOff>200025</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5</xdr:col>
                    <xdr:colOff>66675</xdr:colOff>
                    <xdr:row>12</xdr:row>
                    <xdr:rowOff>28575</xdr:rowOff>
                  </from>
                  <to>
                    <xdr:col>5</xdr:col>
                    <xdr:colOff>276225</xdr:colOff>
                    <xdr:row>12</xdr:row>
                    <xdr:rowOff>200025</xdr:rowOff>
                  </to>
                </anchor>
              </controlPr>
            </control>
          </mc:Choice>
        </mc:AlternateContent>
        <mc:AlternateContent xmlns:mc="http://schemas.openxmlformats.org/markup-compatibility/2006">
          <mc:Choice Requires="x14">
            <control shapeId="19476" r:id="rId8" name="Check Box 20">
              <controlPr defaultSize="0" autoFill="0" autoLine="0" autoPict="0">
                <anchor moveWithCells="1">
                  <from>
                    <xdr:col>13</xdr:col>
                    <xdr:colOff>228600</xdr:colOff>
                    <xdr:row>14</xdr:row>
                    <xdr:rowOff>9525</xdr:rowOff>
                  </from>
                  <to>
                    <xdr:col>13</xdr:col>
                    <xdr:colOff>428625</xdr:colOff>
                    <xdr:row>14</xdr:row>
                    <xdr:rowOff>180975</xdr:rowOff>
                  </to>
                </anchor>
              </controlPr>
            </control>
          </mc:Choice>
        </mc:AlternateContent>
        <mc:AlternateContent xmlns:mc="http://schemas.openxmlformats.org/markup-compatibility/2006">
          <mc:Choice Requires="x14">
            <control shapeId="19482" r:id="rId9" name="Check Box 26">
              <controlPr defaultSize="0" autoFill="0" autoLine="0" autoPict="0">
                <anchor moveWithCells="1">
                  <from>
                    <xdr:col>22</xdr:col>
                    <xdr:colOff>76200</xdr:colOff>
                    <xdr:row>5</xdr:row>
                    <xdr:rowOff>19050</xdr:rowOff>
                  </from>
                  <to>
                    <xdr:col>22</xdr:col>
                    <xdr:colOff>342900</xdr:colOff>
                    <xdr:row>5</xdr:row>
                    <xdr:rowOff>200025</xdr:rowOff>
                  </to>
                </anchor>
              </controlPr>
            </control>
          </mc:Choice>
        </mc:AlternateContent>
        <mc:AlternateContent xmlns:mc="http://schemas.openxmlformats.org/markup-compatibility/2006">
          <mc:Choice Requires="x14">
            <control shapeId="19510" r:id="rId10" name="Check Box 54">
              <controlPr defaultSize="0" autoFill="0" autoLine="0" autoPict="0">
                <anchor moveWithCells="1">
                  <from>
                    <xdr:col>5</xdr:col>
                    <xdr:colOff>76200</xdr:colOff>
                    <xdr:row>44</xdr:row>
                    <xdr:rowOff>28575</xdr:rowOff>
                  </from>
                  <to>
                    <xdr:col>6</xdr:col>
                    <xdr:colOff>219075</xdr:colOff>
                    <xdr:row>44</xdr:row>
                    <xdr:rowOff>200025</xdr:rowOff>
                  </to>
                </anchor>
              </controlPr>
            </control>
          </mc:Choice>
        </mc:AlternateContent>
        <mc:AlternateContent xmlns:mc="http://schemas.openxmlformats.org/markup-compatibility/2006">
          <mc:Choice Requires="x14">
            <control shapeId="19512" r:id="rId11" name="Check Box 56">
              <controlPr defaultSize="0" autoFill="0" autoLine="0" autoPict="0">
                <anchor moveWithCells="1">
                  <from>
                    <xdr:col>10</xdr:col>
                    <xdr:colOff>95250</xdr:colOff>
                    <xdr:row>22</xdr:row>
                    <xdr:rowOff>38100</xdr:rowOff>
                  </from>
                  <to>
                    <xdr:col>10</xdr:col>
                    <xdr:colOff>581025</xdr:colOff>
                    <xdr:row>23</xdr:row>
                    <xdr:rowOff>0</xdr:rowOff>
                  </to>
                </anchor>
              </controlPr>
            </control>
          </mc:Choice>
        </mc:AlternateContent>
        <mc:AlternateContent xmlns:mc="http://schemas.openxmlformats.org/markup-compatibility/2006">
          <mc:Choice Requires="x14">
            <control shapeId="19513" r:id="rId12" name="Check Box 57">
              <controlPr defaultSize="0" autoFill="0" autoLine="0" autoPict="0">
                <anchor moveWithCells="1">
                  <from>
                    <xdr:col>10</xdr:col>
                    <xdr:colOff>95250</xdr:colOff>
                    <xdr:row>23</xdr:row>
                    <xdr:rowOff>47625</xdr:rowOff>
                  </from>
                  <to>
                    <xdr:col>10</xdr:col>
                    <xdr:colOff>523875</xdr:colOff>
                    <xdr:row>23</xdr:row>
                    <xdr:rowOff>200025</xdr:rowOff>
                  </to>
                </anchor>
              </controlPr>
            </control>
          </mc:Choice>
        </mc:AlternateContent>
        <mc:AlternateContent xmlns:mc="http://schemas.openxmlformats.org/markup-compatibility/2006">
          <mc:Choice Requires="x14">
            <control shapeId="19516" r:id="rId13" name="Check Box 60">
              <controlPr defaultSize="0" autoFill="0" autoLine="0" autoPict="0">
                <anchor moveWithCells="1">
                  <from>
                    <xdr:col>4</xdr:col>
                    <xdr:colOff>38100</xdr:colOff>
                    <xdr:row>28</xdr:row>
                    <xdr:rowOff>38100</xdr:rowOff>
                  </from>
                  <to>
                    <xdr:col>5</xdr:col>
                    <xdr:colOff>228600</xdr:colOff>
                    <xdr:row>28</xdr:row>
                    <xdr:rowOff>200025</xdr:rowOff>
                  </to>
                </anchor>
              </controlPr>
            </control>
          </mc:Choice>
        </mc:AlternateContent>
        <mc:AlternateContent xmlns:mc="http://schemas.openxmlformats.org/markup-compatibility/2006">
          <mc:Choice Requires="x14">
            <control shapeId="19517" r:id="rId14" name="Check Box 61">
              <controlPr defaultSize="0" autoFill="0" autoLine="0" autoPict="0">
                <anchor moveWithCells="1">
                  <from>
                    <xdr:col>6</xdr:col>
                    <xdr:colOff>57150</xdr:colOff>
                    <xdr:row>28</xdr:row>
                    <xdr:rowOff>9525</xdr:rowOff>
                  </from>
                  <to>
                    <xdr:col>7</xdr:col>
                    <xdr:colOff>314325</xdr:colOff>
                    <xdr:row>28</xdr:row>
                    <xdr:rowOff>200025</xdr:rowOff>
                  </to>
                </anchor>
              </controlPr>
            </control>
          </mc:Choice>
        </mc:AlternateContent>
        <mc:AlternateContent xmlns:mc="http://schemas.openxmlformats.org/markup-compatibility/2006">
          <mc:Choice Requires="x14">
            <control shapeId="19659" r:id="rId15" name="Check Box 203">
              <controlPr defaultSize="0" autoFill="0" autoLine="0" autoPict="0">
                <anchor moveWithCells="1">
                  <from>
                    <xdr:col>13</xdr:col>
                    <xdr:colOff>228600</xdr:colOff>
                    <xdr:row>15</xdr:row>
                    <xdr:rowOff>28575</xdr:rowOff>
                  </from>
                  <to>
                    <xdr:col>13</xdr:col>
                    <xdr:colOff>428625</xdr:colOff>
                    <xdr:row>15</xdr:row>
                    <xdr:rowOff>200025</xdr:rowOff>
                  </to>
                </anchor>
              </controlPr>
            </control>
          </mc:Choice>
        </mc:AlternateContent>
        <mc:AlternateContent xmlns:mc="http://schemas.openxmlformats.org/markup-compatibility/2006">
          <mc:Choice Requires="x14">
            <control shapeId="19660" r:id="rId16" name="Check Box 204">
              <controlPr defaultSize="0" autoFill="0" autoLine="0" autoPict="0">
                <anchor moveWithCells="1">
                  <from>
                    <xdr:col>13</xdr:col>
                    <xdr:colOff>228600</xdr:colOff>
                    <xdr:row>16</xdr:row>
                    <xdr:rowOff>28575</xdr:rowOff>
                  </from>
                  <to>
                    <xdr:col>13</xdr:col>
                    <xdr:colOff>428625</xdr:colOff>
                    <xdr:row>16</xdr:row>
                    <xdr:rowOff>200025</xdr:rowOff>
                  </to>
                </anchor>
              </controlPr>
            </control>
          </mc:Choice>
        </mc:AlternateContent>
        <mc:AlternateContent xmlns:mc="http://schemas.openxmlformats.org/markup-compatibility/2006">
          <mc:Choice Requires="x14">
            <control shapeId="19679" r:id="rId17" name="Check Box 223">
              <controlPr defaultSize="0" autoFill="0" autoLine="0" autoPict="0">
                <anchor moveWithCells="1">
                  <from>
                    <xdr:col>5</xdr:col>
                    <xdr:colOff>66675</xdr:colOff>
                    <xdr:row>16</xdr:row>
                    <xdr:rowOff>9525</xdr:rowOff>
                  </from>
                  <to>
                    <xdr:col>5</xdr:col>
                    <xdr:colOff>314325</xdr:colOff>
                    <xdr:row>16</xdr:row>
                    <xdr:rowOff>200025</xdr:rowOff>
                  </to>
                </anchor>
              </controlPr>
            </control>
          </mc:Choice>
        </mc:AlternateContent>
        <mc:AlternateContent xmlns:mc="http://schemas.openxmlformats.org/markup-compatibility/2006">
          <mc:Choice Requires="x14">
            <control shapeId="19680" r:id="rId18" name="Check Box 224">
              <controlPr defaultSize="0" autoFill="0" autoLine="0" autoPict="0">
                <anchor moveWithCells="1">
                  <from>
                    <xdr:col>5</xdr:col>
                    <xdr:colOff>66675</xdr:colOff>
                    <xdr:row>18</xdr:row>
                    <xdr:rowOff>9525</xdr:rowOff>
                  </from>
                  <to>
                    <xdr:col>5</xdr:col>
                    <xdr:colOff>314325</xdr:colOff>
                    <xdr:row>19</xdr:row>
                    <xdr:rowOff>0</xdr:rowOff>
                  </to>
                </anchor>
              </controlPr>
            </control>
          </mc:Choice>
        </mc:AlternateContent>
        <mc:AlternateContent xmlns:mc="http://schemas.openxmlformats.org/markup-compatibility/2006">
          <mc:Choice Requires="x14">
            <control shapeId="19681" r:id="rId19" name="Check Box 225">
              <controlPr defaultSize="0" autoFill="0" autoLine="0" autoPict="0">
                <anchor moveWithCells="1">
                  <from>
                    <xdr:col>5</xdr:col>
                    <xdr:colOff>76200</xdr:colOff>
                    <xdr:row>20</xdr:row>
                    <xdr:rowOff>9525</xdr:rowOff>
                  </from>
                  <to>
                    <xdr:col>5</xdr:col>
                    <xdr:colOff>333375</xdr:colOff>
                    <xdr:row>20</xdr:row>
                    <xdr:rowOff>200025</xdr:rowOff>
                  </to>
                </anchor>
              </controlPr>
            </control>
          </mc:Choice>
        </mc:AlternateContent>
        <mc:AlternateContent xmlns:mc="http://schemas.openxmlformats.org/markup-compatibility/2006">
          <mc:Choice Requires="x14">
            <control shapeId="19682" r:id="rId20" name="Check Box 226">
              <controlPr defaultSize="0" autoFill="0" autoLine="0" autoPict="0">
                <anchor moveWithCells="1">
                  <from>
                    <xdr:col>5</xdr:col>
                    <xdr:colOff>76200</xdr:colOff>
                    <xdr:row>21</xdr:row>
                    <xdr:rowOff>9525</xdr:rowOff>
                  </from>
                  <to>
                    <xdr:col>5</xdr:col>
                    <xdr:colOff>323850</xdr:colOff>
                    <xdr:row>22</xdr:row>
                    <xdr:rowOff>0</xdr:rowOff>
                  </to>
                </anchor>
              </controlPr>
            </control>
          </mc:Choice>
        </mc:AlternateContent>
        <mc:AlternateContent xmlns:mc="http://schemas.openxmlformats.org/markup-compatibility/2006">
          <mc:Choice Requires="x14">
            <control shapeId="19683" r:id="rId21" name="Check Box 227">
              <controlPr defaultSize="0" autoFill="0" autoLine="0" autoPict="0">
                <anchor moveWithCells="1">
                  <from>
                    <xdr:col>5</xdr:col>
                    <xdr:colOff>66675</xdr:colOff>
                    <xdr:row>16</xdr:row>
                    <xdr:rowOff>200025</xdr:rowOff>
                  </from>
                  <to>
                    <xdr:col>5</xdr:col>
                    <xdr:colOff>314325</xdr:colOff>
                    <xdr:row>17</xdr:row>
                    <xdr:rowOff>190500</xdr:rowOff>
                  </to>
                </anchor>
              </controlPr>
            </control>
          </mc:Choice>
        </mc:AlternateContent>
        <mc:AlternateContent xmlns:mc="http://schemas.openxmlformats.org/markup-compatibility/2006">
          <mc:Choice Requires="x14">
            <control shapeId="19684" r:id="rId22" name="Check Box 228">
              <controlPr defaultSize="0" autoFill="0" autoLine="0" autoPict="0">
                <anchor moveWithCells="1">
                  <from>
                    <xdr:col>5</xdr:col>
                    <xdr:colOff>76200</xdr:colOff>
                    <xdr:row>23</xdr:row>
                    <xdr:rowOff>9525</xdr:rowOff>
                  </from>
                  <to>
                    <xdr:col>5</xdr:col>
                    <xdr:colOff>323850</xdr:colOff>
                    <xdr:row>24</xdr:row>
                    <xdr:rowOff>0</xdr:rowOff>
                  </to>
                </anchor>
              </controlPr>
            </control>
          </mc:Choice>
        </mc:AlternateContent>
        <mc:AlternateContent xmlns:mc="http://schemas.openxmlformats.org/markup-compatibility/2006">
          <mc:Choice Requires="x14">
            <control shapeId="19686" r:id="rId23" name="Check Box 230">
              <controlPr defaultSize="0" autoFill="0" autoLine="0" autoPict="0">
                <anchor moveWithCells="1">
                  <from>
                    <xdr:col>5</xdr:col>
                    <xdr:colOff>66675</xdr:colOff>
                    <xdr:row>25</xdr:row>
                    <xdr:rowOff>9525</xdr:rowOff>
                  </from>
                  <to>
                    <xdr:col>5</xdr:col>
                    <xdr:colOff>314325</xdr:colOff>
                    <xdr:row>26</xdr:row>
                    <xdr:rowOff>0</xdr:rowOff>
                  </to>
                </anchor>
              </controlPr>
            </control>
          </mc:Choice>
        </mc:AlternateContent>
        <mc:AlternateContent xmlns:mc="http://schemas.openxmlformats.org/markup-compatibility/2006">
          <mc:Choice Requires="x14">
            <control shapeId="19687" r:id="rId24" name="Check Box 231">
              <controlPr defaultSize="0" autoFill="0" autoLine="0" autoPict="0">
                <anchor moveWithCells="1">
                  <from>
                    <xdr:col>5</xdr:col>
                    <xdr:colOff>76200</xdr:colOff>
                    <xdr:row>22</xdr:row>
                    <xdr:rowOff>19050</xdr:rowOff>
                  </from>
                  <to>
                    <xdr:col>5</xdr:col>
                    <xdr:colOff>323850</xdr:colOff>
                    <xdr:row>22</xdr:row>
                    <xdr:rowOff>200025</xdr:rowOff>
                  </to>
                </anchor>
              </controlPr>
            </control>
          </mc:Choice>
        </mc:AlternateContent>
        <mc:AlternateContent xmlns:mc="http://schemas.openxmlformats.org/markup-compatibility/2006">
          <mc:Choice Requires="x14">
            <control shapeId="19706" r:id="rId25" name="Check Box 250">
              <controlPr defaultSize="0" autoFill="0" autoLine="0" autoPict="0">
                <anchor moveWithCells="1">
                  <from>
                    <xdr:col>22</xdr:col>
                    <xdr:colOff>66675</xdr:colOff>
                    <xdr:row>7</xdr:row>
                    <xdr:rowOff>19050</xdr:rowOff>
                  </from>
                  <to>
                    <xdr:col>22</xdr:col>
                    <xdr:colOff>304800</xdr:colOff>
                    <xdr:row>7</xdr:row>
                    <xdr:rowOff>200025</xdr:rowOff>
                  </to>
                </anchor>
              </controlPr>
            </control>
          </mc:Choice>
        </mc:AlternateContent>
        <mc:AlternateContent xmlns:mc="http://schemas.openxmlformats.org/markup-compatibility/2006">
          <mc:Choice Requires="x14">
            <control shapeId="19707" r:id="rId26" name="Check Box 251">
              <controlPr defaultSize="0" autoFill="0" autoLine="0" autoPict="0">
                <anchor moveWithCells="1">
                  <from>
                    <xdr:col>22</xdr:col>
                    <xdr:colOff>66675</xdr:colOff>
                    <xdr:row>9</xdr:row>
                    <xdr:rowOff>9525</xdr:rowOff>
                  </from>
                  <to>
                    <xdr:col>22</xdr:col>
                    <xdr:colOff>304800</xdr:colOff>
                    <xdr:row>9</xdr:row>
                    <xdr:rowOff>190500</xdr:rowOff>
                  </to>
                </anchor>
              </controlPr>
            </control>
          </mc:Choice>
        </mc:AlternateContent>
        <mc:AlternateContent xmlns:mc="http://schemas.openxmlformats.org/markup-compatibility/2006">
          <mc:Choice Requires="x14">
            <control shapeId="19708" r:id="rId27" name="Check Box 252">
              <controlPr defaultSize="0" autoFill="0" autoLine="0" autoPict="0">
                <anchor moveWithCells="1">
                  <from>
                    <xdr:col>22</xdr:col>
                    <xdr:colOff>66675</xdr:colOff>
                    <xdr:row>11</xdr:row>
                    <xdr:rowOff>9525</xdr:rowOff>
                  </from>
                  <to>
                    <xdr:col>22</xdr:col>
                    <xdr:colOff>304800</xdr:colOff>
                    <xdr:row>11</xdr:row>
                    <xdr:rowOff>200025</xdr:rowOff>
                  </to>
                </anchor>
              </controlPr>
            </control>
          </mc:Choice>
        </mc:AlternateContent>
        <mc:AlternateContent xmlns:mc="http://schemas.openxmlformats.org/markup-compatibility/2006">
          <mc:Choice Requires="x14">
            <control shapeId="19709" r:id="rId28" name="Check Box 253">
              <controlPr defaultSize="0" autoFill="0" autoLine="0" autoPict="0">
                <anchor moveWithCells="1">
                  <from>
                    <xdr:col>22</xdr:col>
                    <xdr:colOff>76200</xdr:colOff>
                    <xdr:row>13</xdr:row>
                    <xdr:rowOff>9525</xdr:rowOff>
                  </from>
                  <to>
                    <xdr:col>22</xdr:col>
                    <xdr:colOff>342900</xdr:colOff>
                    <xdr:row>13</xdr:row>
                    <xdr:rowOff>200025</xdr:rowOff>
                  </to>
                </anchor>
              </controlPr>
            </control>
          </mc:Choice>
        </mc:AlternateContent>
        <mc:AlternateContent xmlns:mc="http://schemas.openxmlformats.org/markup-compatibility/2006">
          <mc:Choice Requires="x14">
            <control shapeId="19710" r:id="rId29" name="Check Box 254">
              <controlPr defaultSize="0" autoFill="0" autoLine="0" autoPict="0">
                <anchor moveWithCells="1">
                  <from>
                    <xdr:col>22</xdr:col>
                    <xdr:colOff>76200</xdr:colOff>
                    <xdr:row>16</xdr:row>
                    <xdr:rowOff>9525</xdr:rowOff>
                  </from>
                  <to>
                    <xdr:col>22</xdr:col>
                    <xdr:colOff>314325</xdr:colOff>
                    <xdr:row>16</xdr:row>
                    <xdr:rowOff>200025</xdr:rowOff>
                  </to>
                </anchor>
              </controlPr>
            </control>
          </mc:Choice>
        </mc:AlternateContent>
        <mc:AlternateContent xmlns:mc="http://schemas.openxmlformats.org/markup-compatibility/2006">
          <mc:Choice Requires="x14">
            <control shapeId="19711" r:id="rId30" name="Check Box 255">
              <controlPr defaultSize="0" autoFill="0" autoLine="0" autoPict="0">
                <anchor moveWithCells="1">
                  <from>
                    <xdr:col>22</xdr:col>
                    <xdr:colOff>76200</xdr:colOff>
                    <xdr:row>17</xdr:row>
                    <xdr:rowOff>9525</xdr:rowOff>
                  </from>
                  <to>
                    <xdr:col>22</xdr:col>
                    <xdr:colOff>314325</xdr:colOff>
                    <xdr:row>17</xdr:row>
                    <xdr:rowOff>190500</xdr:rowOff>
                  </to>
                </anchor>
              </controlPr>
            </control>
          </mc:Choice>
        </mc:AlternateContent>
        <mc:AlternateContent xmlns:mc="http://schemas.openxmlformats.org/markup-compatibility/2006">
          <mc:Choice Requires="x14">
            <control shapeId="19712" r:id="rId31" name="Check Box 256">
              <controlPr defaultSize="0" autoFill="0" autoLine="0" autoPict="0">
                <anchor moveWithCells="1">
                  <from>
                    <xdr:col>22</xdr:col>
                    <xdr:colOff>66675</xdr:colOff>
                    <xdr:row>20</xdr:row>
                    <xdr:rowOff>19050</xdr:rowOff>
                  </from>
                  <to>
                    <xdr:col>22</xdr:col>
                    <xdr:colOff>333375</xdr:colOff>
                    <xdr:row>20</xdr:row>
                    <xdr:rowOff>200025</xdr:rowOff>
                  </to>
                </anchor>
              </controlPr>
            </control>
          </mc:Choice>
        </mc:AlternateContent>
        <mc:AlternateContent xmlns:mc="http://schemas.openxmlformats.org/markup-compatibility/2006">
          <mc:Choice Requires="x14">
            <control shapeId="19713" r:id="rId32" name="Check Box 257">
              <controlPr defaultSize="0" autoFill="0" autoLine="0" autoPict="0">
                <anchor moveWithCells="1">
                  <from>
                    <xdr:col>22</xdr:col>
                    <xdr:colOff>66675</xdr:colOff>
                    <xdr:row>19</xdr:row>
                    <xdr:rowOff>19050</xdr:rowOff>
                  </from>
                  <to>
                    <xdr:col>22</xdr:col>
                    <xdr:colOff>333375</xdr:colOff>
                    <xdr:row>19</xdr:row>
                    <xdr:rowOff>200025</xdr:rowOff>
                  </to>
                </anchor>
              </controlPr>
            </control>
          </mc:Choice>
        </mc:AlternateContent>
        <mc:AlternateContent xmlns:mc="http://schemas.openxmlformats.org/markup-compatibility/2006">
          <mc:Choice Requires="x14">
            <control shapeId="19714" r:id="rId33" name="Check Box 258">
              <controlPr defaultSize="0" autoFill="0" autoLine="0" autoPict="0">
                <anchor moveWithCells="1">
                  <from>
                    <xdr:col>22</xdr:col>
                    <xdr:colOff>66675</xdr:colOff>
                    <xdr:row>21</xdr:row>
                    <xdr:rowOff>19050</xdr:rowOff>
                  </from>
                  <to>
                    <xdr:col>22</xdr:col>
                    <xdr:colOff>333375</xdr:colOff>
                    <xdr:row>21</xdr:row>
                    <xdr:rowOff>200025</xdr:rowOff>
                  </to>
                </anchor>
              </controlPr>
            </control>
          </mc:Choice>
        </mc:AlternateContent>
        <mc:AlternateContent xmlns:mc="http://schemas.openxmlformats.org/markup-compatibility/2006">
          <mc:Choice Requires="x14">
            <control shapeId="19715" r:id="rId34" name="Check Box 259">
              <controlPr defaultSize="0" autoFill="0" autoLine="0" autoPict="0">
                <anchor moveWithCells="1">
                  <from>
                    <xdr:col>22</xdr:col>
                    <xdr:colOff>66675</xdr:colOff>
                    <xdr:row>23</xdr:row>
                    <xdr:rowOff>19050</xdr:rowOff>
                  </from>
                  <to>
                    <xdr:col>22</xdr:col>
                    <xdr:colOff>333375</xdr:colOff>
                    <xdr:row>23</xdr:row>
                    <xdr:rowOff>200025</xdr:rowOff>
                  </to>
                </anchor>
              </controlPr>
            </control>
          </mc:Choice>
        </mc:AlternateContent>
        <mc:AlternateContent xmlns:mc="http://schemas.openxmlformats.org/markup-compatibility/2006">
          <mc:Choice Requires="x14">
            <control shapeId="19716" r:id="rId35" name="Check Box 260">
              <controlPr defaultSize="0" autoFill="0" autoLine="0" autoPict="0">
                <anchor moveWithCells="1">
                  <from>
                    <xdr:col>22</xdr:col>
                    <xdr:colOff>66675</xdr:colOff>
                    <xdr:row>26</xdr:row>
                    <xdr:rowOff>19050</xdr:rowOff>
                  </from>
                  <to>
                    <xdr:col>22</xdr:col>
                    <xdr:colOff>333375</xdr:colOff>
                    <xdr:row>26</xdr:row>
                    <xdr:rowOff>200025</xdr:rowOff>
                  </to>
                </anchor>
              </controlPr>
            </control>
          </mc:Choice>
        </mc:AlternateContent>
        <mc:AlternateContent xmlns:mc="http://schemas.openxmlformats.org/markup-compatibility/2006">
          <mc:Choice Requires="x14">
            <control shapeId="19717" r:id="rId36" name="Check Box 261">
              <controlPr defaultSize="0" autoFill="0" autoLine="0" autoPict="0">
                <anchor moveWithCells="1">
                  <from>
                    <xdr:col>22</xdr:col>
                    <xdr:colOff>66675</xdr:colOff>
                    <xdr:row>29</xdr:row>
                    <xdr:rowOff>19050</xdr:rowOff>
                  </from>
                  <to>
                    <xdr:col>22</xdr:col>
                    <xdr:colOff>333375</xdr:colOff>
                    <xdr:row>29</xdr:row>
                    <xdr:rowOff>200025</xdr:rowOff>
                  </to>
                </anchor>
              </controlPr>
            </control>
          </mc:Choice>
        </mc:AlternateContent>
        <mc:AlternateContent xmlns:mc="http://schemas.openxmlformats.org/markup-compatibility/2006">
          <mc:Choice Requires="x14">
            <control shapeId="19736" r:id="rId37" name="Check Box 280">
              <controlPr defaultSize="0" autoFill="0" autoLine="0" autoPict="0">
                <anchor moveWithCells="1">
                  <from>
                    <xdr:col>22</xdr:col>
                    <xdr:colOff>66675</xdr:colOff>
                    <xdr:row>30</xdr:row>
                    <xdr:rowOff>9525</xdr:rowOff>
                  </from>
                  <to>
                    <xdr:col>22</xdr:col>
                    <xdr:colOff>304800</xdr:colOff>
                    <xdr:row>30</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643DF-F97F-4E9D-B2DB-CBC2152C0A23}">
  <sheetPr codeName="Sheet4">
    <tabColor theme="0" tint="-0.249977111117893"/>
  </sheetPr>
  <dimension ref="A1:DW2"/>
  <sheetViews>
    <sheetView workbookViewId="0">
      <selection activeCell="I1" sqref="I1"/>
    </sheetView>
  </sheetViews>
  <sheetFormatPr defaultColWidth="9" defaultRowHeight="13.5"/>
  <cols>
    <col min="1" max="1" width="9.5" style="124" bestFit="1" customWidth="1"/>
    <col min="2" max="2" width="9.125" style="124" bestFit="1" customWidth="1"/>
    <col min="3" max="3" width="16.5" style="124" customWidth="1"/>
    <col min="4" max="6" width="9" style="124"/>
    <col min="7" max="7" width="9.125" style="124" bestFit="1" customWidth="1"/>
    <col min="8" max="8" width="14.75" style="124" customWidth="1"/>
    <col min="9" max="11" width="9" style="124"/>
    <col min="12" max="13" width="9.125" style="124" bestFit="1" customWidth="1"/>
    <col min="14" max="15" width="9.125" style="124" customWidth="1"/>
    <col min="16" max="17" width="9" style="124"/>
    <col min="18" max="18" width="9.5" style="124" bestFit="1" customWidth="1"/>
    <col min="19" max="19" width="9.625" style="124" bestFit="1" customWidth="1"/>
    <col min="20" max="21" width="9.125" style="124" bestFit="1" customWidth="1"/>
    <col min="22" max="22" width="9" style="124"/>
    <col min="23" max="23" width="13.875" style="124" customWidth="1"/>
    <col min="24" max="24" width="9.125" style="124" bestFit="1" customWidth="1"/>
    <col min="25" max="25" width="9" style="124"/>
    <col min="26" max="28" width="9.125" style="124" bestFit="1" customWidth="1"/>
    <col min="29" max="30" width="12.125" style="124" customWidth="1"/>
    <col min="31" max="42" width="9.125" style="124" bestFit="1" customWidth="1"/>
    <col min="43" max="43" width="11.375" style="124" customWidth="1"/>
    <col min="44" max="44" width="9" style="124"/>
    <col min="45" max="81" width="9.125" style="124" bestFit="1" customWidth="1"/>
    <col min="82" max="82" width="9.125" style="124" customWidth="1"/>
    <col min="83" max="92" width="9.125" style="124" bestFit="1" customWidth="1"/>
    <col min="93" max="93" width="9" style="124"/>
    <col min="94" max="96" width="9.125" style="124" bestFit="1" customWidth="1"/>
    <col min="97" max="97" width="9" style="124"/>
    <col min="98" max="111" width="9.125" style="124" bestFit="1" customWidth="1"/>
    <col min="112" max="112" width="9" style="124"/>
    <col min="113" max="122" width="9.125" style="124" bestFit="1" customWidth="1"/>
    <col min="123" max="16384" width="9" style="124"/>
  </cols>
  <sheetData>
    <row r="1" spans="1:127" s="123" customFormat="1" ht="43.5" customHeight="1">
      <c r="A1" s="121" t="s">
        <v>332</v>
      </c>
      <c r="B1" s="121" t="s">
        <v>333</v>
      </c>
      <c r="C1" s="122" t="s">
        <v>370</v>
      </c>
      <c r="D1" s="125" t="s">
        <v>207</v>
      </c>
      <c r="E1" s="125" t="s">
        <v>208</v>
      </c>
      <c r="F1" s="122" t="s">
        <v>224</v>
      </c>
      <c r="G1" s="121" t="s">
        <v>225</v>
      </c>
      <c r="H1" s="122" t="s">
        <v>236</v>
      </c>
      <c r="I1" s="121" t="s">
        <v>226</v>
      </c>
      <c r="J1" s="121" t="s">
        <v>227</v>
      </c>
      <c r="K1" s="121" t="s">
        <v>344</v>
      </c>
      <c r="L1" s="121" t="s">
        <v>228</v>
      </c>
      <c r="M1" s="121" t="s">
        <v>229</v>
      </c>
      <c r="N1" s="122" t="s">
        <v>237</v>
      </c>
      <c r="O1" s="122" t="s">
        <v>238</v>
      </c>
      <c r="P1" s="121" t="s">
        <v>334</v>
      </c>
      <c r="Q1" s="121" t="s">
        <v>335</v>
      </c>
      <c r="R1" s="121" t="s">
        <v>230</v>
      </c>
      <c r="S1" s="121" t="s">
        <v>231</v>
      </c>
      <c r="T1" s="121" t="s">
        <v>232</v>
      </c>
      <c r="U1" s="121" t="s">
        <v>233</v>
      </c>
      <c r="V1" s="122" t="s">
        <v>342</v>
      </c>
      <c r="W1" s="122" t="s">
        <v>343</v>
      </c>
      <c r="X1" s="121" t="s">
        <v>240</v>
      </c>
      <c r="Y1" s="121" t="s">
        <v>243</v>
      </c>
      <c r="Z1" s="121" t="s">
        <v>242</v>
      </c>
      <c r="AA1" s="121" t="s">
        <v>244</v>
      </c>
      <c r="AB1" s="121" t="s">
        <v>331</v>
      </c>
      <c r="AC1" s="122" t="s">
        <v>239</v>
      </c>
      <c r="AD1" s="122" t="s">
        <v>235</v>
      </c>
      <c r="AE1" s="121" t="s">
        <v>245</v>
      </c>
      <c r="AF1" s="121" t="s">
        <v>246</v>
      </c>
      <c r="AG1" s="121" t="s">
        <v>247</v>
      </c>
      <c r="AH1" s="121" t="s">
        <v>248</v>
      </c>
      <c r="AI1" s="121" t="s">
        <v>249</v>
      </c>
      <c r="AJ1" s="121" t="s">
        <v>255</v>
      </c>
      <c r="AK1" s="121" t="s">
        <v>250</v>
      </c>
      <c r="AL1" s="121" t="s">
        <v>251</v>
      </c>
      <c r="AM1" s="121" t="s">
        <v>252</v>
      </c>
      <c r="AN1" s="121" t="s">
        <v>253</v>
      </c>
      <c r="AO1" s="121" t="s">
        <v>256</v>
      </c>
      <c r="AP1" s="121" t="s">
        <v>254</v>
      </c>
      <c r="AQ1" s="122" t="s">
        <v>234</v>
      </c>
      <c r="AR1" s="121" t="s">
        <v>241</v>
      </c>
      <c r="AS1" s="121" t="s">
        <v>257</v>
      </c>
      <c r="AT1" s="121" t="s">
        <v>258</v>
      </c>
      <c r="AU1" s="121" t="s">
        <v>259</v>
      </c>
      <c r="AV1" s="121" t="s">
        <v>260</v>
      </c>
      <c r="AW1" s="121" t="s">
        <v>261</v>
      </c>
      <c r="AX1" s="121" t="s">
        <v>262</v>
      </c>
      <c r="AY1" s="121" t="s">
        <v>266</v>
      </c>
      <c r="AZ1" s="121" t="s">
        <v>263</v>
      </c>
      <c r="BA1" s="121" t="s">
        <v>264</v>
      </c>
      <c r="BB1" s="121" t="s">
        <v>265</v>
      </c>
      <c r="BC1" s="121" t="s">
        <v>267</v>
      </c>
      <c r="BD1" s="122" t="s">
        <v>341</v>
      </c>
      <c r="BE1" s="121" t="s">
        <v>268</v>
      </c>
      <c r="BF1" s="121" t="s">
        <v>329</v>
      </c>
      <c r="BG1" s="121" t="s">
        <v>330</v>
      </c>
      <c r="BH1" s="121" t="s">
        <v>269</v>
      </c>
      <c r="BI1" s="121" t="s">
        <v>270</v>
      </c>
      <c r="BJ1" s="121" t="s">
        <v>271</v>
      </c>
      <c r="BK1" s="121" t="s">
        <v>272</v>
      </c>
      <c r="BL1" s="121" t="s">
        <v>273</v>
      </c>
      <c r="BM1" s="121" t="s">
        <v>274</v>
      </c>
      <c r="BN1" s="121" t="s">
        <v>275</v>
      </c>
      <c r="BO1" s="121" t="s">
        <v>276</v>
      </c>
      <c r="BP1" s="121" t="s">
        <v>277</v>
      </c>
      <c r="BQ1" s="121" t="s">
        <v>278</v>
      </c>
      <c r="BR1" s="121" t="s">
        <v>279</v>
      </c>
      <c r="BS1" s="121" t="s">
        <v>280</v>
      </c>
      <c r="BT1" s="121" t="s">
        <v>281</v>
      </c>
      <c r="BU1" s="121" t="s">
        <v>282</v>
      </c>
      <c r="BV1" s="121" t="s">
        <v>283</v>
      </c>
      <c r="BW1" s="121" t="s">
        <v>284</v>
      </c>
      <c r="BX1" s="121" t="s">
        <v>285</v>
      </c>
      <c r="BY1" s="122" t="s">
        <v>338</v>
      </c>
      <c r="BZ1" s="121" t="s">
        <v>286</v>
      </c>
      <c r="CA1" s="121" t="s">
        <v>287</v>
      </c>
      <c r="CB1" s="121" t="s">
        <v>288</v>
      </c>
      <c r="CC1" s="121" t="s">
        <v>345</v>
      </c>
      <c r="CD1" s="121" t="s">
        <v>346</v>
      </c>
      <c r="CE1" s="121" t="s">
        <v>289</v>
      </c>
      <c r="CF1" s="121" t="s">
        <v>290</v>
      </c>
      <c r="CG1" s="121" t="s">
        <v>291</v>
      </c>
      <c r="CH1" s="121" t="s">
        <v>292</v>
      </c>
      <c r="CI1" s="121" t="s">
        <v>293</v>
      </c>
      <c r="CJ1" s="121" t="s">
        <v>294</v>
      </c>
      <c r="CK1" s="121" t="s">
        <v>295</v>
      </c>
      <c r="CL1" s="121" t="s">
        <v>296</v>
      </c>
      <c r="CM1" s="121" t="s">
        <v>297</v>
      </c>
      <c r="CN1" s="121" t="s">
        <v>298</v>
      </c>
      <c r="CO1" s="121" t="s">
        <v>299</v>
      </c>
      <c r="CP1" s="121" t="s">
        <v>300</v>
      </c>
      <c r="CQ1" s="122" t="s">
        <v>337</v>
      </c>
      <c r="CR1" s="121" t="s">
        <v>301</v>
      </c>
      <c r="CS1" s="121" t="s">
        <v>302</v>
      </c>
      <c r="CT1" s="121" t="s">
        <v>303</v>
      </c>
      <c r="CU1" s="121" t="s">
        <v>304</v>
      </c>
      <c r="CV1" s="122" t="s">
        <v>336</v>
      </c>
      <c r="CW1" s="121" t="s">
        <v>305</v>
      </c>
      <c r="CX1" s="121" t="s">
        <v>306</v>
      </c>
      <c r="CY1" s="121" t="s">
        <v>307</v>
      </c>
      <c r="CZ1" s="121" t="s">
        <v>308</v>
      </c>
      <c r="DA1" s="121" t="s">
        <v>309</v>
      </c>
      <c r="DB1" s="121" t="s">
        <v>310</v>
      </c>
      <c r="DC1" s="121" t="s">
        <v>311</v>
      </c>
      <c r="DD1" s="121" t="s">
        <v>312</v>
      </c>
      <c r="DE1" s="121" t="s">
        <v>313</v>
      </c>
      <c r="DF1" s="121" t="s">
        <v>314</v>
      </c>
      <c r="DG1" s="121" t="s">
        <v>315</v>
      </c>
      <c r="DH1" s="121" t="s">
        <v>316</v>
      </c>
      <c r="DI1" s="121" t="s">
        <v>317</v>
      </c>
      <c r="DJ1" s="121" t="s">
        <v>318</v>
      </c>
      <c r="DK1" s="122" t="s">
        <v>339</v>
      </c>
      <c r="DL1" s="121" t="s">
        <v>320</v>
      </c>
      <c r="DM1" s="121" t="s">
        <v>321</v>
      </c>
      <c r="DN1" s="121" t="s">
        <v>322</v>
      </c>
      <c r="DO1" s="121" t="s">
        <v>323</v>
      </c>
      <c r="DP1" s="121" t="s">
        <v>324</v>
      </c>
      <c r="DQ1" s="121" t="s">
        <v>325</v>
      </c>
      <c r="DR1" s="121" t="s">
        <v>326</v>
      </c>
      <c r="DS1" s="121" t="s">
        <v>327</v>
      </c>
      <c r="DT1" s="121" t="s">
        <v>319</v>
      </c>
      <c r="DU1" s="121" t="s">
        <v>328</v>
      </c>
      <c r="DV1" s="122" t="s">
        <v>340</v>
      </c>
      <c r="DW1" s="134" t="s">
        <v>362</v>
      </c>
    </row>
    <row r="2" spans="1:127">
      <c r="A2" s="124" t="str">
        <f>IF(様式本表!S3&lt;&gt;"",様式本表!S3,"■■")</f>
        <v>大阪府</v>
      </c>
      <c r="B2" s="126">
        <f>様式本表!S4</f>
        <v>123</v>
      </c>
      <c r="C2" s="126" t="str">
        <f>A2&amp;"_"&amp;B2</f>
        <v>大阪府_123</v>
      </c>
      <c r="D2" s="126" t="str">
        <f>様式本表!E3</f>
        <v>ＡＢＣ株式会社</v>
      </c>
      <c r="E2" s="126" t="str">
        <f>様式本表!L4</f>
        <v>大阪市○○</v>
      </c>
      <c r="F2" s="124" t="str">
        <f>IF(G2&gt;0,"法人","個人")</f>
        <v>法人</v>
      </c>
      <c r="G2" s="127">
        <f>様式本表!E6</f>
        <v>2500</v>
      </c>
      <c r="H2" s="127" t="str">
        <f>IF(G2&lt;=1000,"一千万以下",IF(AND(G2&gt;1000,G2&lt;=5000),"一千万超",IF(AND(G2&gt;5000,G2&lt;=10000),"五千万超",IF(AND(G2&gt;10000,G2&lt;=30000),"１億超",IF(G2&gt;30000,"３億超","")))))</f>
        <v>一千万超</v>
      </c>
      <c r="I2" s="126" t="str">
        <f>様式本表!M6</f>
        <v>○○事務所</v>
      </c>
      <c r="J2" s="126" t="str">
        <f>様式本表!E9</f>
        <v>○○採取場</v>
      </c>
      <c r="K2" s="126" t="str">
        <f>様式本表!E10</f>
        <v>神戸市○○</v>
      </c>
      <c r="L2" s="126">
        <f>様式本表!S8</f>
        <v>0</v>
      </c>
      <c r="M2" s="126">
        <f>様式本表!U8</f>
        <v>0</v>
      </c>
      <c r="N2" s="126" t="str">
        <f>IF(L2&lt;=5,"5人以下",IF(AND(L2&gt;5,L2&lt;=20),"20人以下",IF(AND(L2&gt;20,L2&lt;=50),"50人以下",IF(L2&gt;=51,"51人以上",""))))</f>
        <v>5人以下</v>
      </c>
      <c r="O2" s="126" t="str">
        <f>IF(M2&lt;=5,"5人以下",IF(AND(M2&gt;5,M2&lt;=20),"20人以下",IF(AND(M2&gt;20,M2&lt;=50),"50人以下",IF(M2&gt;=51,"51人以上",""))))</f>
        <v>5人以下</v>
      </c>
      <c r="P2" s="126" t="str">
        <f>様式本表!L9</f>
        <v>玄武岩、花こう岩</v>
      </c>
      <c r="Q2" s="126" t="str">
        <f>様式本表!M10</f>
        <v>真砂土</v>
      </c>
      <c r="R2" s="128">
        <f>様式本表!S9</f>
        <v>44562</v>
      </c>
      <c r="S2" s="127">
        <f>様式本表!L14</f>
        <v>1500</v>
      </c>
      <c r="T2" s="127">
        <f>様式本表!L15</f>
        <v>2000</v>
      </c>
      <c r="U2" s="127">
        <f>様式本表!L16</f>
        <v>0</v>
      </c>
      <c r="V2" s="127">
        <f>SUM(S2:U2)</f>
        <v>3500</v>
      </c>
      <c r="W2" s="127" t="str">
        <f>IF(AND(V2&gt;0,V2&lt;10000),"100a未満（A）",IF(AND(V2&gt;=10000,V2&lt;50000),"100a以上（B）",IF(AND(V2&gt;=50000,V2&lt;100000),"500a以上（C）",IF(V2&gt;=100000,"1000a以上（D）","要確認"))))</f>
        <v>100a未満（A）</v>
      </c>
      <c r="X2" s="127" t="str">
        <f>様式本表!B20</f>
        <v>玄武岩</v>
      </c>
      <c r="Y2" s="127">
        <f>様式本表!E20</f>
        <v>0</v>
      </c>
      <c r="Z2" s="127" t="str">
        <f>様式本表!B21</f>
        <v>花こう岩</v>
      </c>
      <c r="AA2" s="127">
        <f>様式本表!E21</f>
        <v>0</v>
      </c>
      <c r="AB2" s="127">
        <f>様式本表!E22</f>
        <v>0</v>
      </c>
      <c r="AC2" s="127" t="str">
        <f>IF(AB2&lt;1000,"1千ﾄﾝ未満",IF(AND(AB2&gt;=1000,AB2&lt;10000),"1千ﾄﾝ以上",IF(AND(AB2&gt;=10000,AB2&lt;100000),"1万ﾄﾝ以上",IF(AND(AB2&gt;=100000,AB2&lt;500000),"10万ﾄﾝ以上",IF(AND(AB2&gt;=500000,AB2&lt;1000000),"50万ﾄﾝ以上",IF(AB2&gt;=2000000,"200万ﾄﾝ以上",IF(AB2&gt;=1000000,"1000万ﾄﾝ以上","要確認")))))))</f>
        <v>1千ﾄﾝ未満</v>
      </c>
      <c r="AD2" s="127"/>
      <c r="AE2" s="127">
        <f>様式本表!G22</f>
        <v>0</v>
      </c>
      <c r="AF2" s="127">
        <f>様式本表!H22</f>
        <v>0</v>
      </c>
      <c r="AG2" s="127">
        <f>様式本表!I22</f>
        <v>0</v>
      </c>
      <c r="AH2" s="127">
        <f>様式本表!J22</f>
        <v>0</v>
      </c>
      <c r="AI2" s="127">
        <f>様式本表!K22</f>
        <v>0</v>
      </c>
      <c r="AJ2" s="127">
        <f>様式本表!L22</f>
        <v>0</v>
      </c>
      <c r="AK2" s="127">
        <f>様式本表!M22</f>
        <v>0</v>
      </c>
      <c r="AL2" s="127">
        <f>様式本表!N22</f>
        <v>0</v>
      </c>
      <c r="AM2" s="127">
        <f>様式本表!O22</f>
        <v>0</v>
      </c>
      <c r="AN2" s="127">
        <f>様式本表!P22</f>
        <v>0</v>
      </c>
      <c r="AO2" s="127">
        <f>様式本表!Q22</f>
        <v>0</v>
      </c>
      <c r="AP2" s="127">
        <f>様式本表!R22</f>
        <v>0</v>
      </c>
      <c r="AQ2" s="127" t="str">
        <f>IF(AND(AJ2&gt;AO2,AJ2&gt;AP2),"砕骨材採取業",IF(AO2&gt;AP2,"石材採取業",IF(AP2&gt;=1,"工業用原料",IF(AS2=TRUE,"砕骨材採取業",IF(AT2=TRUE,"石材採取業",IF(AU2=TRUE,"工業用原料","■■"))))))</f>
        <v>■■</v>
      </c>
      <c r="AR2" s="127">
        <f>様式本表!S22</f>
        <v>0</v>
      </c>
      <c r="AS2" s="126" t="b">
        <f>附表!F11</f>
        <v>0</v>
      </c>
      <c r="AT2" s="126">
        <f>附表!F12</f>
        <v>0</v>
      </c>
      <c r="AU2" s="126">
        <f>附表!F13</f>
        <v>0</v>
      </c>
      <c r="AV2" s="126">
        <f>附表!F16</f>
        <v>0</v>
      </c>
      <c r="AW2" s="126">
        <f>附表!F17</f>
        <v>0</v>
      </c>
      <c r="AX2" s="126">
        <f>附表!F18</f>
        <v>0</v>
      </c>
      <c r="AY2" s="126">
        <f>附表!F19</f>
        <v>0</v>
      </c>
      <c r="AZ2" s="126">
        <f>附表!F21</f>
        <v>0</v>
      </c>
      <c r="BA2" s="126">
        <f>附表!F22</f>
        <v>0</v>
      </c>
      <c r="BB2" s="126">
        <f>附表!F23</f>
        <v>0</v>
      </c>
      <c r="BC2" s="126">
        <f>附表!F24</f>
        <v>0</v>
      </c>
      <c r="BD2" s="124">
        <f>IF(AND(COUNTIF(AV2:AY2,TRUE)=0,COUNTIF(AZ2:BC2,TRUE)&gt;0),1,0)</f>
        <v>0</v>
      </c>
      <c r="BE2" s="126">
        <f>附表!F26</f>
        <v>0</v>
      </c>
      <c r="BF2" s="126">
        <f>附表!E29</f>
        <v>0</v>
      </c>
      <c r="BG2" s="126">
        <f>附表!G29</f>
        <v>0</v>
      </c>
      <c r="BH2" s="126">
        <f>附表!$F32</f>
        <v>0</v>
      </c>
      <c r="BI2" s="126">
        <f>附表!$F33</f>
        <v>0</v>
      </c>
      <c r="BJ2" s="126">
        <f>附表!$F34</f>
        <v>0</v>
      </c>
      <c r="BK2" s="126">
        <f>附表!$F35</f>
        <v>0</v>
      </c>
      <c r="BL2" s="126">
        <f>附表!$F37</f>
        <v>0</v>
      </c>
      <c r="BM2" s="126">
        <f>附表!$F38</f>
        <v>0</v>
      </c>
      <c r="BN2" s="126">
        <f>附表!$F39</f>
        <v>0</v>
      </c>
      <c r="BO2" s="126">
        <f>附表!$F40</f>
        <v>0</v>
      </c>
      <c r="BP2" s="126">
        <f>附表!$F41</f>
        <v>0</v>
      </c>
      <c r="BQ2" s="126">
        <f>附表!$F43</f>
        <v>0</v>
      </c>
      <c r="BR2" s="126">
        <f>附表!$F44</f>
        <v>0</v>
      </c>
      <c r="BS2" s="126">
        <f>附表!F45</f>
        <v>0</v>
      </c>
      <c r="BT2" s="126">
        <f>附表!$N6</f>
        <v>0</v>
      </c>
      <c r="BU2" s="126">
        <f>附表!$N7</f>
        <v>0</v>
      </c>
      <c r="BV2" s="126">
        <f>附表!$N8</f>
        <v>0</v>
      </c>
      <c r="BW2" s="126">
        <f>附表!$N9</f>
        <v>0</v>
      </c>
      <c r="BX2" s="126">
        <f>附表!$N11</f>
        <v>0</v>
      </c>
      <c r="BY2" s="124" t="str">
        <f>IF(SUM(BT2:BX2)&gt;0,"有","無")</f>
        <v>無</v>
      </c>
      <c r="BZ2" s="126">
        <f>附表!N15</f>
        <v>0</v>
      </c>
      <c r="CA2" s="126">
        <f>附表!N16</f>
        <v>0</v>
      </c>
      <c r="CB2" s="126">
        <f>附表!N17</f>
        <v>0</v>
      </c>
      <c r="CC2" s="126">
        <f>附表!K23</f>
        <v>0</v>
      </c>
      <c r="CD2" s="126">
        <f>附表!K24</f>
        <v>0</v>
      </c>
      <c r="CE2" s="126">
        <f>附表!$N23</f>
        <v>0</v>
      </c>
      <c r="CF2" s="126">
        <f>附表!$N26</f>
        <v>0</v>
      </c>
      <c r="CG2" s="126">
        <f>附表!$N27</f>
        <v>0</v>
      </c>
      <c r="CH2" s="126">
        <f>附表!$N28</f>
        <v>0</v>
      </c>
      <c r="CI2" s="126">
        <f>附表!$N29</f>
        <v>0</v>
      </c>
      <c r="CJ2" s="126">
        <f>附表!$N30</f>
        <v>0</v>
      </c>
      <c r="CK2" s="126">
        <f>附表!$N33</f>
        <v>0</v>
      </c>
      <c r="CL2" s="126">
        <f>附表!$N34</f>
        <v>0</v>
      </c>
      <c r="CM2" s="126">
        <f>附表!$N36</f>
        <v>0</v>
      </c>
      <c r="CN2" s="126">
        <f>附表!$N37</f>
        <v>0</v>
      </c>
      <c r="CO2" s="126">
        <f>附表!$N38</f>
        <v>0</v>
      </c>
      <c r="CP2" s="126">
        <f>附表!$N39</f>
        <v>0</v>
      </c>
      <c r="CQ2" s="124">
        <f>SUM(CM2:CP2)</f>
        <v>0</v>
      </c>
      <c r="CR2" s="126">
        <f>附表!$N40</f>
        <v>0</v>
      </c>
      <c r="CS2" s="126">
        <f>附表!$N43</f>
        <v>0</v>
      </c>
      <c r="CT2" s="126">
        <f>附表!$N44</f>
        <v>0</v>
      </c>
      <c r="CU2" s="126">
        <f>附表!$N45</f>
        <v>0</v>
      </c>
      <c r="CV2" s="124" t="str">
        <f>IF(SUM(CS2:CU2)&gt;0,"有","無")</f>
        <v>無</v>
      </c>
      <c r="CW2" s="126">
        <f>附表!W6</f>
        <v>0</v>
      </c>
      <c r="CX2" s="126">
        <f>附表!W8</f>
        <v>0</v>
      </c>
      <c r="CY2" s="126">
        <f>附表!W10</f>
        <v>0</v>
      </c>
      <c r="CZ2" s="126">
        <f>附表!W12</f>
        <v>0</v>
      </c>
      <c r="DA2" s="126">
        <f>附表!W14</f>
        <v>0</v>
      </c>
      <c r="DB2" s="126">
        <f>附表!W17</f>
        <v>0</v>
      </c>
      <c r="DC2" s="126">
        <f>附表!W18</f>
        <v>0</v>
      </c>
      <c r="DD2" s="126">
        <f>附表!W20</f>
        <v>0</v>
      </c>
      <c r="DE2" s="126">
        <f>附表!W21</f>
        <v>0</v>
      </c>
      <c r="DF2" s="126">
        <f>附表!W22</f>
        <v>0</v>
      </c>
      <c r="DG2" s="126">
        <f>附表!W24</f>
        <v>0</v>
      </c>
      <c r="DH2" s="126">
        <f>附表!W27</f>
        <v>0</v>
      </c>
      <c r="DI2" s="126">
        <f>附表!W30</f>
        <v>0</v>
      </c>
      <c r="DJ2" s="126">
        <f>附表!W31</f>
        <v>0</v>
      </c>
      <c r="DK2" s="124" t="str">
        <f>IF(COUNTIF(CW2:DJ2,TRUE)&gt;0,"有","無")</f>
        <v>無</v>
      </c>
      <c r="DL2" s="126">
        <f>附表!$W34</f>
        <v>0</v>
      </c>
      <c r="DM2" s="126">
        <f>附表!$W35</f>
        <v>0</v>
      </c>
      <c r="DN2" s="126">
        <f>附表!$W36</f>
        <v>0</v>
      </c>
      <c r="DO2" s="126">
        <f>附表!$W37</f>
        <v>0</v>
      </c>
      <c r="DP2" s="126">
        <f>附表!$W38</f>
        <v>0</v>
      </c>
      <c r="DQ2" s="126">
        <f>附表!$W40</f>
        <v>0</v>
      </c>
      <c r="DR2" s="126">
        <f>附表!$W41</f>
        <v>0</v>
      </c>
      <c r="DS2" s="126">
        <f>附表!$W42</f>
        <v>0</v>
      </c>
      <c r="DT2" s="126">
        <f>附表!$W44</f>
        <v>0</v>
      </c>
      <c r="DU2" s="126">
        <f>附表!$W45</f>
        <v>0</v>
      </c>
      <c r="DV2" s="124" t="str">
        <f>IF(SUM(DL2:DU2)&gt;0,"有","無")</f>
        <v>無</v>
      </c>
      <c r="DW2" s="124" t="b">
        <v>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鑑書</vt:lpstr>
      <vt:lpstr>様式本表</vt:lpstr>
      <vt:lpstr>附表</vt:lpstr>
      <vt:lpstr>DATA</vt:lpstr>
      <vt:lpstr>鑑書!Print_Area</vt:lpstr>
      <vt:lpstr>様式本表!Print_Area</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2023-04-11T01:38:46Z</cp:lastPrinted>
  <dcterms:created xsi:type="dcterms:W3CDTF">2005-01-31T09:16:56Z</dcterms:created>
  <dcterms:modified xsi:type="dcterms:W3CDTF">2024-02-14T04:27:02Z</dcterms:modified>
</cp:coreProperties>
</file>